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5576" windowHeight="11328"/>
  </bookViews>
  <sheets>
    <sheet name="Foglio1" sheetId="8" r:id="rId1"/>
  </sheets>
  <calcPr calcId="145621"/>
</workbook>
</file>

<file path=xl/calcChain.xml><?xml version="1.0" encoding="utf-8"?>
<calcChain xmlns="http://schemas.openxmlformats.org/spreadsheetml/2006/main">
  <c r="G174" i="8" l="1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74" i="8"/>
  <c r="G125" i="8"/>
  <c r="G124" i="8"/>
  <c r="G123" i="8"/>
  <c r="G122" i="8"/>
  <c r="G121" i="8"/>
  <c r="G120" i="8"/>
  <c r="G119" i="8"/>
  <c r="G118" i="8"/>
  <c r="G212" i="8" l="1"/>
  <c r="G211" i="8"/>
  <c r="G210" i="8"/>
  <c r="G209" i="8"/>
  <c r="G208" i="8"/>
  <c r="G207" i="8"/>
  <c r="G206" i="8"/>
  <c r="G205" i="8"/>
  <c r="G204" i="8"/>
  <c r="G203" i="8"/>
  <c r="G202" i="8"/>
  <c r="G201" i="8"/>
  <c r="G200" i="8"/>
  <c r="G199" i="8"/>
  <c r="G198" i="8"/>
  <c r="G197" i="8"/>
  <c r="G176" i="8" l="1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75" i="8"/>
  <c r="J12" i="8" l="1"/>
  <c r="G239" i="8"/>
  <c r="G231" i="8"/>
  <c r="F231" i="8"/>
  <c r="E231" i="8"/>
  <c r="E233" i="8" l="1"/>
  <c r="F233" i="8" l="1"/>
</calcChain>
</file>

<file path=xl/sharedStrings.xml><?xml version="1.0" encoding="utf-8"?>
<sst xmlns="http://schemas.openxmlformats.org/spreadsheetml/2006/main" count="527" uniqueCount="92">
  <si>
    <t>Polizza</t>
  </si>
  <si>
    <t>Num. Sinistro</t>
  </si>
  <si>
    <t>Stato</t>
  </si>
  <si>
    <t>Importo AS IF (media annua)</t>
  </si>
  <si>
    <t>IMPORTO AS IF MEDIA ANNUA</t>
  </si>
  <si>
    <t>Franchigia</t>
  </si>
  <si>
    <t>COMUNE DI LORETO</t>
  </si>
  <si>
    <t>A2TPL00124</t>
  </si>
  <si>
    <t>14-270</t>
  </si>
  <si>
    <t>14-271</t>
  </si>
  <si>
    <t>14-501</t>
  </si>
  <si>
    <t>14-504</t>
  </si>
  <si>
    <t>14-516</t>
  </si>
  <si>
    <t>14-603</t>
  </si>
  <si>
    <t>14-640</t>
  </si>
  <si>
    <t>14-641</t>
  </si>
  <si>
    <t>14-642</t>
  </si>
  <si>
    <t>14-786</t>
  </si>
  <si>
    <t>14-1062</t>
  </si>
  <si>
    <t>14-1063</t>
  </si>
  <si>
    <t>14-1064</t>
  </si>
  <si>
    <t>14-1065</t>
  </si>
  <si>
    <t>14-1237</t>
  </si>
  <si>
    <t>14-1238</t>
  </si>
  <si>
    <t>15-113</t>
  </si>
  <si>
    <t>15-114</t>
  </si>
  <si>
    <t>15-115</t>
  </si>
  <si>
    <t>15-117</t>
  </si>
  <si>
    <t>15-118</t>
  </si>
  <si>
    <t>15-119</t>
  </si>
  <si>
    <t>15-120</t>
  </si>
  <si>
    <t>15-121</t>
  </si>
  <si>
    <t>15-147</t>
  </si>
  <si>
    <t>15-169</t>
  </si>
  <si>
    <t>Chiuso</t>
  </si>
  <si>
    <t>Aperto</t>
  </si>
  <si>
    <t>Imp. Liquidato</t>
  </si>
  <si>
    <t>Imp. Riservato</t>
  </si>
  <si>
    <t>15-315</t>
  </si>
  <si>
    <t>15-469</t>
  </si>
  <si>
    <t>15-475</t>
  </si>
  <si>
    <t>15-477</t>
  </si>
  <si>
    <t>15-479</t>
  </si>
  <si>
    <t>15-481</t>
  </si>
  <si>
    <t>15-483</t>
  </si>
  <si>
    <t>15-527</t>
  </si>
  <si>
    <t>15-676</t>
  </si>
  <si>
    <t>15-867</t>
  </si>
  <si>
    <t>15-887</t>
  </si>
  <si>
    <t>15-903</t>
  </si>
  <si>
    <t>15-909</t>
  </si>
  <si>
    <t>16-35</t>
  </si>
  <si>
    <t>16-38</t>
  </si>
  <si>
    <t>16-39</t>
  </si>
  <si>
    <t>16-42</t>
  </si>
  <si>
    <t>16-43</t>
  </si>
  <si>
    <t>16-44</t>
  </si>
  <si>
    <t>16-45</t>
  </si>
  <si>
    <t>16-60</t>
  </si>
  <si>
    <t>16-335</t>
  </si>
  <si>
    <t>16-337</t>
  </si>
  <si>
    <t>16-494</t>
  </si>
  <si>
    <t>16-489</t>
  </si>
  <si>
    <t>16-490</t>
  </si>
  <si>
    <t>16-491</t>
  </si>
  <si>
    <t>16-498</t>
  </si>
  <si>
    <t>16-499</t>
  </si>
  <si>
    <t>16-500</t>
  </si>
  <si>
    <t>Data Sin.</t>
  </si>
  <si>
    <t>vedi pdf</t>
  </si>
  <si>
    <t>28/0872013</t>
  </si>
  <si>
    <t>Importo FR./SIR proposta:</t>
  </si>
  <si>
    <t>MESI 103</t>
  </si>
  <si>
    <t>DAL 01/01/2008</t>
  </si>
  <si>
    <t>AL 31/07/2016</t>
  </si>
  <si>
    <t>GENERALI</t>
  </si>
  <si>
    <t>N. 348525</t>
  </si>
  <si>
    <t>N. 375134</t>
  </si>
  <si>
    <t>N. 382052</t>
  </si>
  <si>
    <t>AL 30/07/2010</t>
  </si>
  <si>
    <t>DAL 30/07/2010</t>
  </si>
  <si>
    <t>AL 22/04/2012</t>
  </si>
  <si>
    <t>DAL 22/04/2012</t>
  </si>
  <si>
    <t>AL 31/12/2013</t>
  </si>
  <si>
    <t>LLOYD'S KILN</t>
  </si>
  <si>
    <t>N. TPL124E-G</t>
  </si>
  <si>
    <t>DAL 31/12/2013</t>
  </si>
  <si>
    <t>AL 31/07/2013</t>
  </si>
  <si>
    <t>(AGG. 13/06/2016)</t>
  </si>
  <si>
    <t>(AGG. 31/07/2016)</t>
  </si>
  <si>
    <t>PERIODO RIFERIMENTO AS IF "DATA SINISTRO" :</t>
  </si>
  <si>
    <t>ELENCO SINISTRI POLIZZE RCT/O - NEL PERIODO DAL 01/01/2008 AL 31/07/2016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</si>
</sst>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€&quot;\ #,##0.00;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;@"/>
  </numFmts>
  <fonts count="21" x14ac:knownFonts="1">
    <font>
      <sz val="10"/>
      <color rgb="FF000000"/>
      <name val="Times New Roman"/>
      <charset val="204"/>
    </font>
    <font>
      <sz val="11"/>
      <color rgb="FF3F3F3F"/>
      <name val="Calibri"/>
      <family val="2"/>
    </font>
    <font>
      <sz val="10"/>
      <color rgb="FF000000"/>
      <name val="Times New Roman"/>
      <charset val="204"/>
    </font>
    <font>
      <sz val="11"/>
      <name val="Calibri"/>
      <family val="2"/>
      <scheme val="minor"/>
    </font>
    <font>
      <sz val="11"/>
      <color rgb="FF3F3F3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Plantagenet Cherokee"/>
      <family val="1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3F3F3F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3F3F3F"/>
      <name val="Calibri"/>
      <family val="2"/>
      <scheme val="minor"/>
    </font>
    <font>
      <b/>
      <sz val="11"/>
      <color rgb="FF3F3F3F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rgb="FFA6A6A6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7">
    <xf numFmtId="0" fontId="0" fillId="0" borderId="0" xfId="0" applyFill="1" applyBorder="1" applyAlignment="1">
      <alignment horizontal="left" vertical="top"/>
    </xf>
    <xf numFmtId="43" fontId="0" fillId="0" borderId="0" xfId="1" applyFont="1" applyFill="1" applyBorder="1" applyAlignment="1">
      <alignment horizontal="left" vertical="top"/>
    </xf>
    <xf numFmtId="1" fontId="4" fillId="0" borderId="2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center" vertical="center" wrapText="1"/>
    </xf>
    <xf numFmtId="44" fontId="0" fillId="0" borderId="0" xfId="2" applyFont="1" applyFill="1" applyBorder="1" applyAlignment="1">
      <alignment horizontal="left" vertical="top"/>
    </xf>
    <xf numFmtId="43" fontId="8" fillId="0" borderId="0" xfId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43" fontId="10" fillId="0" borderId="0" xfId="1" applyFont="1" applyFill="1" applyBorder="1" applyAlignment="1">
      <alignment horizontal="left" vertical="top"/>
    </xf>
    <xf numFmtId="44" fontId="10" fillId="0" borderId="0" xfId="2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44" fontId="11" fillId="0" borderId="0" xfId="2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/>
    </xf>
    <xf numFmtId="44" fontId="12" fillId="0" borderId="0" xfId="2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44" fontId="15" fillId="0" borderId="1" xfId="2" applyFont="1" applyFill="1" applyBorder="1" applyAlignment="1">
      <alignment vertical="top" wrapText="1"/>
    </xf>
    <xf numFmtId="43" fontId="12" fillId="0" borderId="0" xfId="1" applyFont="1" applyFill="1" applyBorder="1" applyAlignment="1">
      <alignment horizontal="left" vertical="top"/>
    </xf>
    <xf numFmtId="44" fontId="16" fillId="0" borderId="0" xfId="2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44" fontId="1" fillId="0" borderId="2" xfId="2" applyFont="1" applyFill="1" applyBorder="1" applyAlignment="1">
      <alignment vertical="top" wrapText="1"/>
    </xf>
    <xf numFmtId="44" fontId="13" fillId="0" borderId="2" xfId="2" applyFont="1" applyFill="1" applyBorder="1" applyAlignment="1">
      <alignment horizontal="left" vertical="top"/>
    </xf>
    <xf numFmtId="7" fontId="4" fillId="0" borderId="2" xfId="1" applyNumberFormat="1" applyFont="1" applyFill="1" applyBorder="1" applyAlignment="1">
      <alignment vertical="top" wrapText="1"/>
    </xf>
    <xf numFmtId="7" fontId="7" fillId="0" borderId="2" xfId="1" applyNumberFormat="1" applyFont="1" applyFill="1" applyBorder="1" applyAlignment="1">
      <alignment vertical="top"/>
    </xf>
    <xf numFmtId="7" fontId="7" fillId="0" borderId="0" xfId="1" applyNumberFormat="1" applyFont="1" applyFill="1" applyBorder="1" applyAlignment="1">
      <alignment horizontal="right" vertical="top"/>
    </xf>
    <xf numFmtId="7" fontId="13" fillId="0" borderId="0" xfId="1" applyNumberFormat="1" applyFont="1" applyFill="1" applyBorder="1" applyAlignment="1">
      <alignment horizontal="right" vertical="top"/>
    </xf>
    <xf numFmtId="7" fontId="0" fillId="0" borderId="0" xfId="1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6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center" vertical="top" wrapText="1"/>
    </xf>
    <xf numFmtId="1" fontId="4" fillId="0" borderId="2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/>
    </xf>
    <xf numFmtId="164" fontId="18" fillId="0" borderId="2" xfId="0" applyNumberFormat="1" applyFont="1" applyFill="1" applyBorder="1" applyAlignment="1">
      <alignment vertical="center" wrapText="1"/>
    </xf>
    <xf numFmtId="44" fontId="19" fillId="0" borderId="1" xfId="2" applyFont="1" applyFill="1" applyBorder="1" applyAlignment="1">
      <alignment vertical="top" wrapText="1"/>
    </xf>
    <xf numFmtId="43" fontId="20" fillId="0" borderId="0" xfId="1" applyFont="1" applyFill="1" applyBorder="1" applyAlignment="1">
      <alignment horizontal="left" vertical="top"/>
    </xf>
    <xf numFmtId="44" fontId="20" fillId="0" borderId="0" xfId="2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43" fontId="9" fillId="0" borderId="0" xfId="1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9"/>
  <sheetViews>
    <sheetView tabSelected="1" topLeftCell="E220" workbookViewId="0">
      <selection activeCell="F237" sqref="F237"/>
    </sheetView>
  </sheetViews>
  <sheetFormatPr defaultRowHeight="13.2" x14ac:dyDescent="0.25"/>
  <cols>
    <col min="1" max="1" width="13.33203125" style="33" bestFit="1" customWidth="1"/>
    <col min="2" max="2" width="11.44140625" style="28" customWidth="1"/>
    <col min="3" max="3" width="17.109375" style="33" bestFit="1" customWidth="1"/>
    <col min="4" max="4" width="14.109375" style="33" bestFit="1" customWidth="1"/>
    <col min="5" max="6" width="19.44140625" style="1" bestFit="1" customWidth="1"/>
    <col min="7" max="7" width="22.6640625" style="5" customWidth="1"/>
    <col min="8" max="8" width="24.77734375" customWidth="1"/>
    <col min="9" max="9" width="23.6640625" customWidth="1"/>
    <col min="10" max="10" width="21.44140625" customWidth="1"/>
  </cols>
  <sheetData>
    <row r="2" spans="1:10" s="7" customFormat="1" ht="18" x14ac:dyDescent="0.25">
      <c r="A2" s="31"/>
      <c r="B2" s="26"/>
      <c r="C2" s="31" t="s">
        <v>6</v>
      </c>
      <c r="D2" s="31"/>
      <c r="E2" s="8"/>
      <c r="F2" s="8"/>
      <c r="G2" s="9"/>
    </row>
    <row r="3" spans="1:10" ht="14.4" x14ac:dyDescent="0.25">
      <c r="A3" s="32"/>
      <c r="B3" s="27"/>
      <c r="C3" s="32"/>
      <c r="D3" s="32"/>
      <c r="E3" s="6"/>
      <c r="F3" s="6"/>
    </row>
    <row r="4" spans="1:10" s="10" customFormat="1" ht="13.8" x14ac:dyDescent="0.25">
      <c r="A4" s="46" t="s">
        <v>91</v>
      </c>
      <c r="B4" s="46"/>
      <c r="C4" s="46"/>
      <c r="D4" s="46"/>
      <c r="E4" s="46"/>
      <c r="F4" s="46"/>
      <c r="G4" s="46"/>
    </row>
    <row r="5" spans="1:10" ht="14.4" x14ac:dyDescent="0.25">
      <c r="A5" s="32"/>
      <c r="B5" s="27"/>
      <c r="C5" s="43"/>
      <c r="D5" s="43"/>
      <c r="E5" s="44"/>
      <c r="F5" s="44"/>
    </row>
    <row r="6" spans="1:10" s="10" customFormat="1" ht="13.8" x14ac:dyDescent="0.25">
      <c r="A6" s="38" t="s">
        <v>75</v>
      </c>
      <c r="B6" s="12" t="s">
        <v>76</v>
      </c>
      <c r="C6" s="10" t="s">
        <v>73</v>
      </c>
      <c r="D6" s="10" t="s">
        <v>79</v>
      </c>
      <c r="E6" s="10" t="s">
        <v>88</v>
      </c>
      <c r="G6" s="11"/>
    </row>
    <row r="7" spans="1:10" s="10" customFormat="1" ht="13.8" x14ac:dyDescent="0.25">
      <c r="A7" s="38" t="s">
        <v>75</v>
      </c>
      <c r="B7" s="12" t="s">
        <v>77</v>
      </c>
      <c r="C7" s="10" t="s">
        <v>80</v>
      </c>
      <c r="D7" s="10" t="s">
        <v>81</v>
      </c>
      <c r="E7" s="10" t="s">
        <v>88</v>
      </c>
      <c r="G7" s="11"/>
    </row>
    <row r="8" spans="1:10" s="10" customFormat="1" ht="13.8" x14ac:dyDescent="0.25">
      <c r="A8" s="38" t="s">
        <v>75</v>
      </c>
      <c r="B8" s="12" t="s">
        <v>78</v>
      </c>
      <c r="C8" s="10" t="s">
        <v>82</v>
      </c>
      <c r="D8" s="10" t="s">
        <v>83</v>
      </c>
      <c r="E8" s="10" t="s">
        <v>88</v>
      </c>
      <c r="G8" s="11"/>
    </row>
    <row r="9" spans="1:10" s="10" customFormat="1" ht="13.8" x14ac:dyDescent="0.25">
      <c r="A9" s="38" t="s">
        <v>84</v>
      </c>
      <c r="B9" s="12" t="s">
        <v>85</v>
      </c>
      <c r="C9" s="10" t="s">
        <v>86</v>
      </c>
      <c r="D9" s="10" t="s">
        <v>87</v>
      </c>
      <c r="E9" s="10" t="s">
        <v>89</v>
      </c>
      <c r="G9" s="11"/>
    </row>
    <row r="10" spans="1:10" ht="13.8" x14ac:dyDescent="0.25">
      <c r="B10" s="12"/>
    </row>
    <row r="11" spans="1:10" ht="28.8" x14ac:dyDescent="0.25">
      <c r="B11" s="45" t="s">
        <v>90</v>
      </c>
      <c r="C11" s="45"/>
      <c r="D11" s="45"/>
      <c r="E11" s="41" t="s">
        <v>72</v>
      </c>
      <c r="F11" s="41" t="s">
        <v>73</v>
      </c>
      <c r="G11" s="42" t="s">
        <v>74</v>
      </c>
      <c r="H11" s="18"/>
      <c r="I11" s="18"/>
      <c r="J11" s="40" t="s">
        <v>3</v>
      </c>
    </row>
    <row r="12" spans="1:10" ht="14.4" x14ac:dyDescent="0.25">
      <c r="E12" s="16"/>
      <c r="F12" s="16"/>
      <c r="G12" s="13"/>
      <c r="H12" s="39" t="s">
        <v>71</v>
      </c>
      <c r="I12" s="40">
        <v>3000</v>
      </c>
      <c r="J12" s="40">
        <f>SUM(G14:G230)/103*12</f>
        <v>32757.293592233011</v>
      </c>
    </row>
    <row r="13" spans="1:10" ht="31.2" x14ac:dyDescent="0.25">
      <c r="A13" s="3" t="s">
        <v>0</v>
      </c>
      <c r="B13" s="29" t="s">
        <v>1</v>
      </c>
      <c r="C13" s="3" t="s">
        <v>2</v>
      </c>
      <c r="D13" s="3" t="s">
        <v>68</v>
      </c>
      <c r="E13" s="4" t="s">
        <v>36</v>
      </c>
      <c r="F13" s="4" t="s">
        <v>37</v>
      </c>
      <c r="G13" s="4" t="s">
        <v>5</v>
      </c>
    </row>
    <row r="14" spans="1:10" ht="14.4" x14ac:dyDescent="0.25">
      <c r="A14" s="37">
        <v>348525</v>
      </c>
      <c r="B14" s="2" t="s">
        <v>69</v>
      </c>
      <c r="C14" s="34" t="s">
        <v>34</v>
      </c>
      <c r="D14" s="36">
        <v>39448</v>
      </c>
      <c r="E14" s="21">
        <v>3400</v>
      </c>
      <c r="F14" s="21">
        <v>0</v>
      </c>
      <c r="G14" s="19">
        <f t="shared" ref="G14:G22" si="0">MIN((F14+E14),$I$12)</f>
        <v>3000</v>
      </c>
    </row>
    <row r="15" spans="1:10" ht="14.4" x14ac:dyDescent="0.25">
      <c r="A15" s="37">
        <v>348525</v>
      </c>
      <c r="B15" s="2" t="s">
        <v>69</v>
      </c>
      <c r="C15" s="34" t="s">
        <v>34</v>
      </c>
      <c r="D15" s="36">
        <v>39463</v>
      </c>
      <c r="E15" s="21">
        <v>2300</v>
      </c>
      <c r="F15" s="21">
        <v>0</v>
      </c>
      <c r="G15" s="19">
        <f t="shared" si="0"/>
        <v>2300</v>
      </c>
    </row>
    <row r="16" spans="1:10" ht="14.4" x14ac:dyDescent="0.25">
      <c r="A16" s="37">
        <v>348525</v>
      </c>
      <c r="B16" s="2" t="s">
        <v>69</v>
      </c>
      <c r="C16" s="34" t="s">
        <v>34</v>
      </c>
      <c r="D16" s="36">
        <v>39476</v>
      </c>
      <c r="E16" s="21">
        <v>1300</v>
      </c>
      <c r="F16" s="21">
        <v>0</v>
      </c>
      <c r="G16" s="19">
        <f t="shared" si="0"/>
        <v>1300</v>
      </c>
    </row>
    <row r="17" spans="1:7" ht="14.4" x14ac:dyDescent="0.25">
      <c r="A17" s="37">
        <v>348525</v>
      </c>
      <c r="B17" s="2" t="s">
        <v>69</v>
      </c>
      <c r="C17" s="34" t="s">
        <v>34</v>
      </c>
      <c r="D17" s="36">
        <v>39523</v>
      </c>
      <c r="E17" s="21">
        <v>4750</v>
      </c>
      <c r="F17" s="21">
        <v>0</v>
      </c>
      <c r="G17" s="19">
        <f t="shared" si="0"/>
        <v>3000</v>
      </c>
    </row>
    <row r="18" spans="1:7" ht="14.4" x14ac:dyDescent="0.25">
      <c r="A18" s="37">
        <v>348525</v>
      </c>
      <c r="B18" s="2" t="s">
        <v>69</v>
      </c>
      <c r="C18" s="34" t="s">
        <v>34</v>
      </c>
      <c r="D18" s="36">
        <v>39524</v>
      </c>
      <c r="E18" s="21">
        <v>1300</v>
      </c>
      <c r="F18" s="21">
        <v>0</v>
      </c>
      <c r="G18" s="19">
        <f t="shared" si="0"/>
        <v>1300</v>
      </c>
    </row>
    <row r="19" spans="1:7" ht="14.4" x14ac:dyDescent="0.25">
      <c r="A19" s="37">
        <v>348525</v>
      </c>
      <c r="B19" s="2" t="s">
        <v>69</v>
      </c>
      <c r="C19" s="34" t="s">
        <v>34</v>
      </c>
      <c r="D19" s="36">
        <v>39525</v>
      </c>
      <c r="E19" s="21">
        <v>5800</v>
      </c>
      <c r="F19" s="21">
        <v>0</v>
      </c>
      <c r="G19" s="19">
        <f t="shared" si="0"/>
        <v>3000</v>
      </c>
    </row>
    <row r="20" spans="1:7" ht="14.4" x14ac:dyDescent="0.25">
      <c r="A20" s="37">
        <v>348525</v>
      </c>
      <c r="B20" s="2" t="s">
        <v>69</v>
      </c>
      <c r="C20" s="34" t="s">
        <v>34</v>
      </c>
      <c r="D20" s="36">
        <v>39530</v>
      </c>
      <c r="E20" s="21">
        <v>3200</v>
      </c>
      <c r="F20" s="21">
        <v>0</v>
      </c>
      <c r="G20" s="19">
        <f t="shared" si="0"/>
        <v>3000</v>
      </c>
    </row>
    <row r="21" spans="1:7" ht="14.4" x14ac:dyDescent="0.25">
      <c r="A21" s="37">
        <v>348525</v>
      </c>
      <c r="B21" s="2" t="s">
        <v>69</v>
      </c>
      <c r="C21" s="34" t="s">
        <v>34</v>
      </c>
      <c r="D21" s="36">
        <v>39537</v>
      </c>
      <c r="E21" s="21">
        <v>0</v>
      </c>
      <c r="F21" s="21">
        <v>0</v>
      </c>
      <c r="G21" s="19">
        <f t="shared" si="0"/>
        <v>0</v>
      </c>
    </row>
    <row r="22" spans="1:7" ht="14.4" x14ac:dyDescent="0.25">
      <c r="A22" s="37">
        <v>348525</v>
      </c>
      <c r="B22" s="2" t="s">
        <v>69</v>
      </c>
      <c r="C22" s="34" t="s">
        <v>34</v>
      </c>
      <c r="D22" s="36">
        <v>39539</v>
      </c>
      <c r="E22" s="21">
        <v>0</v>
      </c>
      <c r="F22" s="21">
        <v>0</v>
      </c>
      <c r="G22" s="19">
        <f t="shared" si="0"/>
        <v>0</v>
      </c>
    </row>
    <row r="23" spans="1:7" ht="14.4" x14ac:dyDescent="0.25">
      <c r="A23" s="37">
        <v>348525</v>
      </c>
      <c r="B23" s="2" t="s">
        <v>69</v>
      </c>
      <c r="C23" s="34" t="s">
        <v>34</v>
      </c>
      <c r="D23" s="36">
        <v>39539</v>
      </c>
      <c r="E23" s="21">
        <v>1250</v>
      </c>
      <c r="F23" s="21">
        <v>0</v>
      </c>
      <c r="G23" s="19">
        <f t="shared" ref="G23:G86" si="1">MIN((F23+E23),$I$12)</f>
        <v>1250</v>
      </c>
    </row>
    <row r="24" spans="1:7" ht="14.4" x14ac:dyDescent="0.25">
      <c r="A24" s="37">
        <v>348525</v>
      </c>
      <c r="B24" s="2" t="s">
        <v>69</v>
      </c>
      <c r="C24" s="34" t="s">
        <v>34</v>
      </c>
      <c r="D24" s="36">
        <v>39578</v>
      </c>
      <c r="E24" s="21">
        <v>6400</v>
      </c>
      <c r="F24" s="21">
        <v>0</v>
      </c>
      <c r="G24" s="19">
        <f t="shared" si="1"/>
        <v>3000</v>
      </c>
    </row>
    <row r="25" spans="1:7" ht="14.4" x14ac:dyDescent="0.25">
      <c r="A25" s="37">
        <v>348525</v>
      </c>
      <c r="B25" s="2" t="s">
        <v>69</v>
      </c>
      <c r="C25" s="34" t="s">
        <v>34</v>
      </c>
      <c r="D25" s="36">
        <v>39606</v>
      </c>
      <c r="E25" s="21">
        <v>3400</v>
      </c>
      <c r="F25" s="21">
        <v>0</v>
      </c>
      <c r="G25" s="19">
        <f t="shared" si="1"/>
        <v>3000</v>
      </c>
    </row>
    <row r="26" spans="1:7" ht="14.4" x14ac:dyDescent="0.25">
      <c r="A26" s="37">
        <v>348525</v>
      </c>
      <c r="B26" s="2" t="s">
        <v>69</v>
      </c>
      <c r="C26" s="34" t="s">
        <v>34</v>
      </c>
      <c r="D26" s="36">
        <v>39620</v>
      </c>
      <c r="E26" s="21">
        <v>1500</v>
      </c>
      <c r="F26" s="21">
        <v>0</v>
      </c>
      <c r="G26" s="19">
        <f t="shared" si="1"/>
        <v>1500</v>
      </c>
    </row>
    <row r="27" spans="1:7" ht="14.4" x14ac:dyDescent="0.25">
      <c r="A27" s="37">
        <v>348525</v>
      </c>
      <c r="B27" s="2" t="s">
        <v>69</v>
      </c>
      <c r="C27" s="34" t="s">
        <v>34</v>
      </c>
      <c r="D27" s="36">
        <v>39621</v>
      </c>
      <c r="E27" s="21">
        <v>0</v>
      </c>
      <c r="F27" s="21">
        <v>0</v>
      </c>
      <c r="G27" s="19">
        <f t="shared" si="1"/>
        <v>0</v>
      </c>
    </row>
    <row r="28" spans="1:7" ht="14.4" x14ac:dyDescent="0.25">
      <c r="A28" s="37">
        <v>348525</v>
      </c>
      <c r="B28" s="2" t="s">
        <v>69</v>
      </c>
      <c r="C28" s="34" t="s">
        <v>34</v>
      </c>
      <c r="D28" s="36">
        <v>39635</v>
      </c>
      <c r="E28" s="21">
        <v>300</v>
      </c>
      <c r="F28" s="21">
        <v>0</v>
      </c>
      <c r="G28" s="19">
        <f t="shared" si="1"/>
        <v>300</v>
      </c>
    </row>
    <row r="29" spans="1:7" ht="14.4" x14ac:dyDescent="0.25">
      <c r="A29" s="37">
        <v>348525</v>
      </c>
      <c r="B29" s="2" t="s">
        <v>69</v>
      </c>
      <c r="C29" s="34" t="s">
        <v>34</v>
      </c>
      <c r="D29" s="36">
        <v>39636</v>
      </c>
      <c r="E29" s="21">
        <v>400</v>
      </c>
      <c r="F29" s="21">
        <v>0</v>
      </c>
      <c r="G29" s="19">
        <f t="shared" si="1"/>
        <v>400</v>
      </c>
    </row>
    <row r="30" spans="1:7" ht="14.4" x14ac:dyDescent="0.25">
      <c r="A30" s="37">
        <v>348525</v>
      </c>
      <c r="B30" s="2" t="s">
        <v>69</v>
      </c>
      <c r="C30" s="34" t="s">
        <v>34</v>
      </c>
      <c r="D30" s="36">
        <v>39637</v>
      </c>
      <c r="E30" s="21">
        <v>6300</v>
      </c>
      <c r="F30" s="21">
        <v>0</v>
      </c>
      <c r="G30" s="19">
        <f t="shared" si="1"/>
        <v>3000</v>
      </c>
    </row>
    <row r="31" spans="1:7" ht="14.4" x14ac:dyDescent="0.25">
      <c r="A31" s="37">
        <v>348525</v>
      </c>
      <c r="B31" s="2" t="s">
        <v>69</v>
      </c>
      <c r="C31" s="34" t="s">
        <v>34</v>
      </c>
      <c r="D31" s="36">
        <v>39651</v>
      </c>
      <c r="E31" s="21">
        <v>700</v>
      </c>
      <c r="F31" s="21">
        <v>0</v>
      </c>
      <c r="G31" s="19">
        <f t="shared" si="1"/>
        <v>700</v>
      </c>
    </row>
    <row r="32" spans="1:7" ht="14.4" x14ac:dyDescent="0.25">
      <c r="A32" s="37">
        <v>348525</v>
      </c>
      <c r="B32" s="2" t="s">
        <v>69</v>
      </c>
      <c r="C32" s="34" t="s">
        <v>34</v>
      </c>
      <c r="D32" s="36">
        <v>39668</v>
      </c>
      <c r="E32" s="21">
        <v>3500</v>
      </c>
      <c r="F32" s="21">
        <v>0</v>
      </c>
      <c r="G32" s="19">
        <f t="shared" si="1"/>
        <v>3000</v>
      </c>
    </row>
    <row r="33" spans="1:7" ht="14.4" x14ac:dyDescent="0.25">
      <c r="A33" s="37">
        <v>348525</v>
      </c>
      <c r="B33" s="2" t="s">
        <v>69</v>
      </c>
      <c r="C33" s="34" t="s">
        <v>34</v>
      </c>
      <c r="D33" s="36">
        <v>39699</v>
      </c>
      <c r="E33" s="21">
        <v>2000</v>
      </c>
      <c r="F33" s="21">
        <v>0</v>
      </c>
      <c r="G33" s="19">
        <f t="shared" si="1"/>
        <v>2000</v>
      </c>
    </row>
    <row r="34" spans="1:7" ht="14.4" x14ac:dyDescent="0.25">
      <c r="A34" s="37">
        <v>348525</v>
      </c>
      <c r="B34" s="2" t="s">
        <v>69</v>
      </c>
      <c r="C34" s="34" t="s">
        <v>34</v>
      </c>
      <c r="D34" s="36">
        <v>39703</v>
      </c>
      <c r="E34" s="21">
        <v>822.4</v>
      </c>
      <c r="F34" s="21">
        <v>0</v>
      </c>
      <c r="G34" s="19">
        <f t="shared" si="1"/>
        <v>822.4</v>
      </c>
    </row>
    <row r="35" spans="1:7" ht="14.4" x14ac:dyDescent="0.25">
      <c r="A35" s="37">
        <v>348525</v>
      </c>
      <c r="B35" s="2" t="s">
        <v>69</v>
      </c>
      <c r="C35" s="34" t="s">
        <v>34</v>
      </c>
      <c r="D35" s="36">
        <v>39743</v>
      </c>
      <c r="E35" s="21">
        <v>1500</v>
      </c>
      <c r="F35" s="21">
        <v>0</v>
      </c>
      <c r="G35" s="19">
        <f t="shared" si="1"/>
        <v>1500</v>
      </c>
    </row>
    <row r="36" spans="1:7" ht="14.4" x14ac:dyDescent="0.25">
      <c r="A36" s="37">
        <v>348525</v>
      </c>
      <c r="B36" s="2" t="s">
        <v>69</v>
      </c>
      <c r="C36" s="34" t="s">
        <v>34</v>
      </c>
      <c r="D36" s="36">
        <v>39753</v>
      </c>
      <c r="E36" s="21">
        <v>15500</v>
      </c>
      <c r="F36" s="21">
        <v>0</v>
      </c>
      <c r="G36" s="19">
        <f t="shared" si="1"/>
        <v>3000</v>
      </c>
    </row>
    <row r="37" spans="1:7" ht="14.4" x14ac:dyDescent="0.25">
      <c r="A37" s="37">
        <v>348525</v>
      </c>
      <c r="B37" s="2" t="s">
        <v>69</v>
      </c>
      <c r="C37" s="34" t="s">
        <v>34</v>
      </c>
      <c r="D37" s="36">
        <v>39799</v>
      </c>
      <c r="E37" s="21">
        <v>7500</v>
      </c>
      <c r="F37" s="21">
        <v>0</v>
      </c>
      <c r="G37" s="19">
        <f t="shared" si="1"/>
        <v>3000</v>
      </c>
    </row>
    <row r="38" spans="1:7" ht="14.4" x14ac:dyDescent="0.25">
      <c r="A38" s="37">
        <v>348525</v>
      </c>
      <c r="B38" s="2" t="s">
        <v>69</v>
      </c>
      <c r="C38" s="34" t="s">
        <v>34</v>
      </c>
      <c r="D38" s="36">
        <v>39814</v>
      </c>
      <c r="E38" s="21">
        <v>200</v>
      </c>
      <c r="F38" s="21">
        <v>0</v>
      </c>
      <c r="G38" s="19">
        <f t="shared" si="1"/>
        <v>200</v>
      </c>
    </row>
    <row r="39" spans="1:7" ht="14.4" x14ac:dyDescent="0.25">
      <c r="A39" s="37">
        <v>348525</v>
      </c>
      <c r="B39" s="2" t="s">
        <v>69</v>
      </c>
      <c r="C39" s="34" t="s">
        <v>34</v>
      </c>
      <c r="D39" s="36">
        <v>39846</v>
      </c>
      <c r="E39" s="21">
        <v>5500</v>
      </c>
      <c r="F39" s="21">
        <v>0</v>
      </c>
      <c r="G39" s="19">
        <f t="shared" si="1"/>
        <v>3000</v>
      </c>
    </row>
    <row r="40" spans="1:7" ht="14.4" x14ac:dyDescent="0.25">
      <c r="A40" s="37">
        <v>348525</v>
      </c>
      <c r="B40" s="2" t="s">
        <v>69</v>
      </c>
      <c r="C40" s="34" t="s">
        <v>34</v>
      </c>
      <c r="D40" s="36">
        <v>39881</v>
      </c>
      <c r="E40" s="21">
        <v>6000</v>
      </c>
      <c r="F40" s="21">
        <v>0</v>
      </c>
      <c r="G40" s="19">
        <f t="shared" si="1"/>
        <v>3000</v>
      </c>
    </row>
    <row r="41" spans="1:7" ht="14.4" x14ac:dyDescent="0.25">
      <c r="A41" s="37">
        <v>348525</v>
      </c>
      <c r="B41" s="2" t="s">
        <v>69</v>
      </c>
      <c r="C41" s="34" t="s">
        <v>34</v>
      </c>
      <c r="D41" s="36">
        <v>39881</v>
      </c>
      <c r="E41" s="21">
        <v>1700</v>
      </c>
      <c r="F41" s="21">
        <v>0</v>
      </c>
      <c r="G41" s="19">
        <f t="shared" si="1"/>
        <v>1700</v>
      </c>
    </row>
    <row r="42" spans="1:7" ht="14.4" x14ac:dyDescent="0.25">
      <c r="A42" s="37">
        <v>348525</v>
      </c>
      <c r="B42" s="2" t="s">
        <v>69</v>
      </c>
      <c r="C42" s="34" t="s">
        <v>34</v>
      </c>
      <c r="D42" s="36">
        <v>39944</v>
      </c>
      <c r="E42" s="21">
        <v>180.5</v>
      </c>
      <c r="F42" s="21">
        <v>0</v>
      </c>
      <c r="G42" s="19">
        <f t="shared" si="1"/>
        <v>180.5</v>
      </c>
    </row>
    <row r="43" spans="1:7" ht="14.4" x14ac:dyDescent="0.25">
      <c r="A43" s="37">
        <v>348525</v>
      </c>
      <c r="B43" s="2" t="s">
        <v>69</v>
      </c>
      <c r="C43" s="34" t="s">
        <v>34</v>
      </c>
      <c r="D43" s="36">
        <v>39947</v>
      </c>
      <c r="E43" s="21">
        <v>450</v>
      </c>
      <c r="F43" s="21">
        <v>0</v>
      </c>
      <c r="G43" s="19">
        <f t="shared" si="1"/>
        <v>450</v>
      </c>
    </row>
    <row r="44" spans="1:7" ht="14.4" x14ac:dyDescent="0.25">
      <c r="A44" s="37">
        <v>348525</v>
      </c>
      <c r="B44" s="2" t="s">
        <v>69</v>
      </c>
      <c r="C44" s="34" t="s">
        <v>34</v>
      </c>
      <c r="D44" s="36">
        <v>39959</v>
      </c>
      <c r="E44" s="21">
        <v>8398.86</v>
      </c>
      <c r="F44" s="21">
        <v>0</v>
      </c>
      <c r="G44" s="19">
        <f t="shared" si="1"/>
        <v>3000</v>
      </c>
    </row>
    <row r="45" spans="1:7" ht="14.4" x14ac:dyDescent="0.25">
      <c r="A45" s="37">
        <v>348525</v>
      </c>
      <c r="B45" s="2" t="s">
        <v>69</v>
      </c>
      <c r="C45" s="34" t="s">
        <v>34</v>
      </c>
      <c r="D45" s="36">
        <v>39963</v>
      </c>
      <c r="E45" s="21">
        <v>7900</v>
      </c>
      <c r="F45" s="21">
        <v>0</v>
      </c>
      <c r="G45" s="19">
        <f t="shared" si="1"/>
        <v>3000</v>
      </c>
    </row>
    <row r="46" spans="1:7" ht="14.4" x14ac:dyDescent="0.25">
      <c r="A46" s="37">
        <v>348525</v>
      </c>
      <c r="B46" s="2" t="s">
        <v>69</v>
      </c>
      <c r="C46" s="34" t="s">
        <v>34</v>
      </c>
      <c r="D46" s="36">
        <v>39981</v>
      </c>
      <c r="E46" s="21">
        <v>0</v>
      </c>
      <c r="F46" s="21">
        <v>0</v>
      </c>
      <c r="G46" s="19">
        <f t="shared" si="1"/>
        <v>0</v>
      </c>
    </row>
    <row r="47" spans="1:7" ht="14.4" x14ac:dyDescent="0.25">
      <c r="A47" s="37">
        <v>348525</v>
      </c>
      <c r="B47" s="2" t="s">
        <v>69</v>
      </c>
      <c r="C47" s="34" t="s">
        <v>34</v>
      </c>
      <c r="D47" s="36">
        <v>39988</v>
      </c>
      <c r="E47" s="21">
        <v>700</v>
      </c>
      <c r="F47" s="21">
        <v>0</v>
      </c>
      <c r="G47" s="19">
        <f t="shared" si="1"/>
        <v>700</v>
      </c>
    </row>
    <row r="48" spans="1:7" ht="14.4" x14ac:dyDescent="0.25">
      <c r="A48" s="37">
        <v>348525</v>
      </c>
      <c r="B48" s="2" t="s">
        <v>69</v>
      </c>
      <c r="C48" s="34" t="s">
        <v>34</v>
      </c>
      <c r="D48" s="36">
        <v>40037</v>
      </c>
      <c r="E48" s="21">
        <v>18000</v>
      </c>
      <c r="F48" s="21">
        <v>0</v>
      </c>
      <c r="G48" s="19">
        <f t="shared" si="1"/>
        <v>3000</v>
      </c>
    </row>
    <row r="49" spans="1:7" ht="14.4" x14ac:dyDescent="0.25">
      <c r="A49" s="37">
        <v>348525</v>
      </c>
      <c r="B49" s="2" t="s">
        <v>69</v>
      </c>
      <c r="C49" s="34" t="s">
        <v>34</v>
      </c>
      <c r="D49" s="36">
        <v>40043</v>
      </c>
      <c r="E49" s="21">
        <v>0</v>
      </c>
      <c r="F49" s="21">
        <v>0</v>
      </c>
      <c r="G49" s="19">
        <f t="shared" si="1"/>
        <v>0</v>
      </c>
    </row>
    <row r="50" spans="1:7" ht="14.4" x14ac:dyDescent="0.25">
      <c r="A50" s="37">
        <v>348525</v>
      </c>
      <c r="B50" s="2" t="s">
        <v>69</v>
      </c>
      <c r="C50" s="34" t="s">
        <v>34</v>
      </c>
      <c r="D50" s="36">
        <v>40058</v>
      </c>
      <c r="E50" s="21">
        <v>4000</v>
      </c>
      <c r="F50" s="21">
        <v>0</v>
      </c>
      <c r="G50" s="19">
        <f t="shared" si="1"/>
        <v>3000</v>
      </c>
    </row>
    <row r="51" spans="1:7" ht="14.4" x14ac:dyDescent="0.25">
      <c r="A51" s="37">
        <v>348525</v>
      </c>
      <c r="B51" s="2" t="s">
        <v>69</v>
      </c>
      <c r="C51" s="34" t="s">
        <v>34</v>
      </c>
      <c r="D51" s="36">
        <v>40062</v>
      </c>
      <c r="E51" s="21">
        <v>2700</v>
      </c>
      <c r="F51" s="21">
        <v>0</v>
      </c>
      <c r="G51" s="19">
        <f t="shared" si="1"/>
        <v>2700</v>
      </c>
    </row>
    <row r="52" spans="1:7" ht="14.4" x14ac:dyDescent="0.25">
      <c r="A52" s="37">
        <v>348525</v>
      </c>
      <c r="B52" s="2" t="s">
        <v>69</v>
      </c>
      <c r="C52" s="34" t="s">
        <v>34</v>
      </c>
      <c r="D52" s="36">
        <v>40096</v>
      </c>
      <c r="E52" s="21">
        <v>3500</v>
      </c>
      <c r="F52" s="21">
        <v>0</v>
      </c>
      <c r="G52" s="19">
        <f t="shared" si="1"/>
        <v>3000</v>
      </c>
    </row>
    <row r="53" spans="1:7" ht="14.4" x14ac:dyDescent="0.25">
      <c r="A53" s="37">
        <v>348525</v>
      </c>
      <c r="B53" s="2" t="s">
        <v>69</v>
      </c>
      <c r="C53" s="34" t="s">
        <v>34</v>
      </c>
      <c r="D53" s="36">
        <v>40103</v>
      </c>
      <c r="E53" s="21">
        <v>300</v>
      </c>
      <c r="F53" s="21">
        <v>0</v>
      </c>
      <c r="G53" s="19">
        <f t="shared" si="1"/>
        <v>300</v>
      </c>
    </row>
    <row r="54" spans="1:7" ht="14.4" x14ac:dyDescent="0.25">
      <c r="A54" s="37">
        <v>348525</v>
      </c>
      <c r="B54" s="2" t="s">
        <v>69</v>
      </c>
      <c r="C54" s="34" t="s">
        <v>34</v>
      </c>
      <c r="D54" s="36">
        <v>40108</v>
      </c>
      <c r="E54" s="21">
        <v>2300</v>
      </c>
      <c r="F54" s="21">
        <v>0</v>
      </c>
      <c r="G54" s="19">
        <f t="shared" si="1"/>
        <v>2300</v>
      </c>
    </row>
    <row r="55" spans="1:7" ht="14.4" x14ac:dyDescent="0.25">
      <c r="A55" s="37">
        <v>348525</v>
      </c>
      <c r="B55" s="2" t="s">
        <v>69</v>
      </c>
      <c r="C55" s="34" t="s">
        <v>34</v>
      </c>
      <c r="D55" s="36">
        <v>40110</v>
      </c>
      <c r="E55" s="21">
        <v>4300</v>
      </c>
      <c r="F55" s="21">
        <v>0</v>
      </c>
      <c r="G55" s="19">
        <f t="shared" si="1"/>
        <v>3000</v>
      </c>
    </row>
    <row r="56" spans="1:7" ht="14.4" x14ac:dyDescent="0.25">
      <c r="A56" s="37">
        <v>348525</v>
      </c>
      <c r="B56" s="2" t="s">
        <v>69</v>
      </c>
      <c r="C56" s="34" t="s">
        <v>34</v>
      </c>
      <c r="D56" s="36">
        <v>40110</v>
      </c>
      <c r="E56" s="21">
        <v>0</v>
      </c>
      <c r="F56" s="21">
        <v>0</v>
      </c>
      <c r="G56" s="19">
        <f t="shared" si="1"/>
        <v>0</v>
      </c>
    </row>
    <row r="57" spans="1:7" ht="14.4" x14ac:dyDescent="0.25">
      <c r="A57" s="37">
        <v>348525</v>
      </c>
      <c r="B57" s="2" t="s">
        <v>69</v>
      </c>
      <c r="C57" s="34" t="s">
        <v>34</v>
      </c>
      <c r="D57" s="36">
        <v>40148</v>
      </c>
      <c r="E57" s="21">
        <v>1170</v>
      </c>
      <c r="F57" s="21">
        <v>0</v>
      </c>
      <c r="G57" s="19">
        <f t="shared" si="1"/>
        <v>1170</v>
      </c>
    </row>
    <row r="58" spans="1:7" ht="14.4" x14ac:dyDescent="0.25">
      <c r="A58" s="37">
        <v>348525</v>
      </c>
      <c r="B58" s="2" t="s">
        <v>69</v>
      </c>
      <c r="C58" s="34" t="s">
        <v>34</v>
      </c>
      <c r="D58" s="36">
        <v>40174</v>
      </c>
      <c r="E58" s="21">
        <v>1065</v>
      </c>
      <c r="F58" s="21">
        <v>0</v>
      </c>
      <c r="G58" s="19">
        <f t="shared" si="1"/>
        <v>1065</v>
      </c>
    </row>
    <row r="59" spans="1:7" ht="14.4" x14ac:dyDescent="0.25">
      <c r="A59" s="37">
        <v>348525</v>
      </c>
      <c r="B59" s="2" t="s">
        <v>69</v>
      </c>
      <c r="C59" s="34" t="s">
        <v>34</v>
      </c>
      <c r="D59" s="36">
        <v>40183</v>
      </c>
      <c r="E59" s="21">
        <v>1300</v>
      </c>
      <c r="F59" s="21">
        <v>0</v>
      </c>
      <c r="G59" s="19">
        <f t="shared" si="1"/>
        <v>1300</v>
      </c>
    </row>
    <row r="60" spans="1:7" ht="14.4" x14ac:dyDescent="0.25">
      <c r="A60" s="37">
        <v>348525</v>
      </c>
      <c r="B60" s="2" t="s">
        <v>69</v>
      </c>
      <c r="C60" s="34" t="s">
        <v>34</v>
      </c>
      <c r="D60" s="36">
        <v>40211</v>
      </c>
      <c r="E60" s="21">
        <v>3200</v>
      </c>
      <c r="F60" s="21">
        <v>0</v>
      </c>
      <c r="G60" s="19">
        <f t="shared" si="1"/>
        <v>3000</v>
      </c>
    </row>
    <row r="61" spans="1:7" ht="14.4" x14ac:dyDescent="0.25">
      <c r="A61" s="37">
        <v>348525</v>
      </c>
      <c r="B61" s="2" t="s">
        <v>69</v>
      </c>
      <c r="C61" s="34" t="s">
        <v>34</v>
      </c>
      <c r="D61" s="36">
        <v>40258</v>
      </c>
      <c r="E61" s="21">
        <v>1500</v>
      </c>
      <c r="F61" s="21">
        <v>0</v>
      </c>
      <c r="G61" s="19">
        <f t="shared" si="1"/>
        <v>1500</v>
      </c>
    </row>
    <row r="62" spans="1:7" ht="14.4" x14ac:dyDescent="0.25">
      <c r="A62" s="37">
        <v>348525</v>
      </c>
      <c r="B62" s="2" t="s">
        <v>69</v>
      </c>
      <c r="C62" s="34" t="s">
        <v>34</v>
      </c>
      <c r="D62" s="36">
        <v>40259</v>
      </c>
      <c r="E62" s="21">
        <v>0</v>
      </c>
      <c r="F62" s="21">
        <v>0</v>
      </c>
      <c r="G62" s="19">
        <f t="shared" si="1"/>
        <v>0</v>
      </c>
    </row>
    <row r="63" spans="1:7" ht="14.4" x14ac:dyDescent="0.25">
      <c r="A63" s="37">
        <v>348525</v>
      </c>
      <c r="B63" s="2" t="s">
        <v>69</v>
      </c>
      <c r="C63" s="34" t="s">
        <v>34</v>
      </c>
      <c r="D63" s="36">
        <v>40264</v>
      </c>
      <c r="E63" s="21">
        <v>2000</v>
      </c>
      <c r="F63" s="21">
        <v>0</v>
      </c>
      <c r="G63" s="19">
        <f t="shared" si="1"/>
        <v>2000</v>
      </c>
    </row>
    <row r="64" spans="1:7" ht="14.4" x14ac:dyDescent="0.25">
      <c r="A64" s="37">
        <v>348525</v>
      </c>
      <c r="B64" s="2" t="s">
        <v>69</v>
      </c>
      <c r="C64" s="34" t="s">
        <v>34</v>
      </c>
      <c r="D64" s="36">
        <v>40283</v>
      </c>
      <c r="E64" s="21">
        <v>1700</v>
      </c>
      <c r="F64" s="21">
        <v>0</v>
      </c>
      <c r="G64" s="19">
        <f t="shared" si="1"/>
        <v>1700</v>
      </c>
    </row>
    <row r="65" spans="1:7" ht="14.4" x14ac:dyDescent="0.25">
      <c r="A65" s="37">
        <v>348525</v>
      </c>
      <c r="B65" s="2" t="s">
        <v>69</v>
      </c>
      <c r="C65" s="34" t="s">
        <v>34</v>
      </c>
      <c r="D65" s="36">
        <v>40283</v>
      </c>
      <c r="E65" s="21">
        <v>0</v>
      </c>
      <c r="F65" s="21">
        <v>0</v>
      </c>
      <c r="G65" s="19">
        <f t="shared" si="1"/>
        <v>0</v>
      </c>
    </row>
    <row r="66" spans="1:7" ht="14.4" x14ac:dyDescent="0.25">
      <c r="A66" s="37">
        <v>348525</v>
      </c>
      <c r="B66" s="2" t="s">
        <v>69</v>
      </c>
      <c r="C66" s="34" t="s">
        <v>34</v>
      </c>
      <c r="D66" s="36">
        <v>40318</v>
      </c>
      <c r="E66" s="21">
        <v>0</v>
      </c>
      <c r="F66" s="21">
        <v>0</v>
      </c>
      <c r="G66" s="19">
        <f t="shared" si="1"/>
        <v>0</v>
      </c>
    </row>
    <row r="67" spans="1:7" ht="14.4" x14ac:dyDescent="0.25">
      <c r="A67" s="37">
        <v>348525</v>
      </c>
      <c r="B67" s="2" t="s">
        <v>69</v>
      </c>
      <c r="C67" s="34" t="s">
        <v>34</v>
      </c>
      <c r="D67" s="36">
        <v>40360</v>
      </c>
      <c r="E67" s="21">
        <v>1100</v>
      </c>
      <c r="F67" s="21">
        <v>0</v>
      </c>
      <c r="G67" s="19">
        <f t="shared" si="1"/>
        <v>1100</v>
      </c>
    </row>
    <row r="68" spans="1:7" ht="14.4" x14ac:dyDescent="0.25">
      <c r="A68" s="37">
        <v>348525</v>
      </c>
      <c r="B68" s="2" t="s">
        <v>69</v>
      </c>
      <c r="C68" s="34" t="s">
        <v>34</v>
      </c>
      <c r="D68" s="36">
        <v>40377</v>
      </c>
      <c r="E68" s="21">
        <v>0</v>
      </c>
      <c r="F68" s="21">
        <v>0</v>
      </c>
      <c r="G68" s="19">
        <f t="shared" si="1"/>
        <v>0</v>
      </c>
    </row>
    <row r="69" spans="1:7" ht="14.4" x14ac:dyDescent="0.25">
      <c r="A69" s="37">
        <v>375134</v>
      </c>
      <c r="B69" s="2" t="s">
        <v>69</v>
      </c>
      <c r="C69" s="34" t="s">
        <v>34</v>
      </c>
      <c r="D69" s="36">
        <v>40404</v>
      </c>
      <c r="E69" s="21">
        <v>2100</v>
      </c>
      <c r="F69" s="21">
        <v>0</v>
      </c>
      <c r="G69" s="19">
        <f t="shared" si="1"/>
        <v>2100</v>
      </c>
    </row>
    <row r="70" spans="1:7" ht="14.4" x14ac:dyDescent="0.25">
      <c r="A70" s="37">
        <v>375134</v>
      </c>
      <c r="B70" s="2" t="s">
        <v>69</v>
      </c>
      <c r="C70" s="34" t="s">
        <v>34</v>
      </c>
      <c r="D70" s="36">
        <v>40408</v>
      </c>
      <c r="E70" s="21">
        <v>140</v>
      </c>
      <c r="F70" s="21">
        <v>0</v>
      </c>
      <c r="G70" s="19">
        <f t="shared" si="1"/>
        <v>140</v>
      </c>
    </row>
    <row r="71" spans="1:7" ht="14.4" x14ac:dyDescent="0.25">
      <c r="A71" s="37">
        <v>375134</v>
      </c>
      <c r="B71" s="2" t="s">
        <v>69</v>
      </c>
      <c r="C71" s="34" t="s">
        <v>34</v>
      </c>
      <c r="D71" s="36">
        <v>40420</v>
      </c>
      <c r="E71" s="21">
        <v>2400</v>
      </c>
      <c r="F71" s="21">
        <v>0</v>
      </c>
      <c r="G71" s="19">
        <f t="shared" si="1"/>
        <v>2400</v>
      </c>
    </row>
    <row r="72" spans="1:7" ht="14.4" x14ac:dyDescent="0.25">
      <c r="A72" s="37">
        <v>375134</v>
      </c>
      <c r="B72" s="2" t="s">
        <v>69</v>
      </c>
      <c r="C72" s="34" t="s">
        <v>34</v>
      </c>
      <c r="D72" s="36">
        <v>40434</v>
      </c>
      <c r="E72" s="21">
        <v>16500</v>
      </c>
      <c r="F72" s="21">
        <v>0</v>
      </c>
      <c r="G72" s="19">
        <f t="shared" si="1"/>
        <v>3000</v>
      </c>
    </row>
    <row r="73" spans="1:7" ht="14.4" x14ac:dyDescent="0.25">
      <c r="A73" s="37">
        <v>375134</v>
      </c>
      <c r="B73" s="2" t="s">
        <v>69</v>
      </c>
      <c r="C73" s="34" t="s">
        <v>34</v>
      </c>
      <c r="D73" s="36">
        <v>40445</v>
      </c>
      <c r="E73" s="21">
        <v>1500</v>
      </c>
      <c r="F73" s="21">
        <v>0</v>
      </c>
      <c r="G73" s="19">
        <f t="shared" si="1"/>
        <v>1500</v>
      </c>
    </row>
    <row r="74" spans="1:7" ht="14.4" x14ac:dyDescent="0.25">
      <c r="A74" s="37">
        <v>375134</v>
      </c>
      <c r="B74" s="2" t="s">
        <v>69</v>
      </c>
      <c r="C74" s="34" t="s">
        <v>34</v>
      </c>
      <c r="D74" s="36">
        <v>40459</v>
      </c>
      <c r="E74" s="21">
        <v>0</v>
      </c>
      <c r="F74" s="21">
        <v>0</v>
      </c>
      <c r="G74" s="19">
        <f t="shared" si="1"/>
        <v>0</v>
      </c>
    </row>
    <row r="75" spans="1:7" ht="14.4" x14ac:dyDescent="0.25">
      <c r="A75" s="37">
        <v>375134</v>
      </c>
      <c r="B75" s="2" t="s">
        <v>69</v>
      </c>
      <c r="C75" s="34" t="s">
        <v>34</v>
      </c>
      <c r="D75" s="36">
        <v>40474</v>
      </c>
      <c r="E75" s="21">
        <v>500</v>
      </c>
      <c r="F75" s="21">
        <v>0</v>
      </c>
      <c r="G75" s="19">
        <f t="shared" si="1"/>
        <v>500</v>
      </c>
    </row>
    <row r="76" spans="1:7" ht="14.4" x14ac:dyDescent="0.25">
      <c r="A76" s="37">
        <v>375134</v>
      </c>
      <c r="B76" s="2" t="s">
        <v>69</v>
      </c>
      <c r="C76" s="34" t="s">
        <v>34</v>
      </c>
      <c r="D76" s="36">
        <v>40478</v>
      </c>
      <c r="E76" s="21">
        <v>0</v>
      </c>
      <c r="F76" s="21">
        <v>0</v>
      </c>
      <c r="G76" s="19">
        <f t="shared" si="1"/>
        <v>0</v>
      </c>
    </row>
    <row r="77" spans="1:7" ht="14.4" x14ac:dyDescent="0.25">
      <c r="A77" s="37">
        <v>375134</v>
      </c>
      <c r="B77" s="2" t="s">
        <v>69</v>
      </c>
      <c r="C77" s="34" t="s">
        <v>34</v>
      </c>
      <c r="D77" s="36">
        <v>40514</v>
      </c>
      <c r="E77" s="21">
        <v>1200</v>
      </c>
      <c r="F77" s="21">
        <v>0</v>
      </c>
      <c r="G77" s="19">
        <f t="shared" si="1"/>
        <v>1200</v>
      </c>
    </row>
    <row r="78" spans="1:7" ht="14.4" x14ac:dyDescent="0.25">
      <c r="A78" s="37">
        <v>375134</v>
      </c>
      <c r="B78" s="2" t="s">
        <v>69</v>
      </c>
      <c r="C78" s="34" t="s">
        <v>34</v>
      </c>
      <c r="D78" s="36">
        <v>40525</v>
      </c>
      <c r="E78" s="21">
        <v>250</v>
      </c>
      <c r="F78" s="21">
        <v>0</v>
      </c>
      <c r="G78" s="19">
        <f t="shared" si="1"/>
        <v>250</v>
      </c>
    </row>
    <row r="79" spans="1:7" ht="14.4" x14ac:dyDescent="0.25">
      <c r="A79" s="37">
        <v>375134</v>
      </c>
      <c r="B79" s="2" t="s">
        <v>69</v>
      </c>
      <c r="C79" s="34" t="s">
        <v>34</v>
      </c>
      <c r="D79" s="36">
        <v>40530</v>
      </c>
      <c r="E79" s="21">
        <v>0</v>
      </c>
      <c r="F79" s="21">
        <v>0</v>
      </c>
      <c r="G79" s="19">
        <f t="shared" si="1"/>
        <v>0</v>
      </c>
    </row>
    <row r="80" spans="1:7" ht="14.4" x14ac:dyDescent="0.25">
      <c r="A80" s="37">
        <v>375134</v>
      </c>
      <c r="B80" s="2" t="s">
        <v>69</v>
      </c>
      <c r="C80" s="34" t="s">
        <v>34</v>
      </c>
      <c r="D80" s="36">
        <v>40534</v>
      </c>
      <c r="E80" s="21">
        <v>700</v>
      </c>
      <c r="F80" s="21">
        <v>0</v>
      </c>
      <c r="G80" s="19">
        <f t="shared" si="1"/>
        <v>700</v>
      </c>
    </row>
    <row r="81" spans="1:7" ht="14.4" x14ac:dyDescent="0.25">
      <c r="A81" s="37">
        <v>375134</v>
      </c>
      <c r="B81" s="2" t="s">
        <v>69</v>
      </c>
      <c r="C81" s="34" t="s">
        <v>34</v>
      </c>
      <c r="D81" s="36">
        <v>40541</v>
      </c>
      <c r="E81" s="21">
        <v>270</v>
      </c>
      <c r="F81" s="21">
        <v>0</v>
      </c>
      <c r="G81" s="19">
        <f t="shared" si="1"/>
        <v>270</v>
      </c>
    </row>
    <row r="82" spans="1:7" ht="14.4" x14ac:dyDescent="0.25">
      <c r="A82" s="37">
        <v>375134</v>
      </c>
      <c r="B82" s="2" t="s">
        <v>69</v>
      </c>
      <c r="C82" s="34" t="s">
        <v>34</v>
      </c>
      <c r="D82" s="36">
        <v>40542</v>
      </c>
      <c r="E82" s="21">
        <v>0</v>
      </c>
      <c r="F82" s="21">
        <v>0</v>
      </c>
      <c r="G82" s="19">
        <f t="shared" si="1"/>
        <v>0</v>
      </c>
    </row>
    <row r="83" spans="1:7" ht="14.4" x14ac:dyDescent="0.25">
      <c r="A83" s="37">
        <v>375134</v>
      </c>
      <c r="B83" s="2" t="s">
        <v>69</v>
      </c>
      <c r="C83" s="34" t="s">
        <v>34</v>
      </c>
      <c r="D83" s="36">
        <v>40550</v>
      </c>
      <c r="E83" s="21">
        <v>3450</v>
      </c>
      <c r="F83" s="21">
        <v>0</v>
      </c>
      <c r="G83" s="19">
        <f t="shared" si="1"/>
        <v>3000</v>
      </c>
    </row>
    <row r="84" spans="1:7" ht="14.4" x14ac:dyDescent="0.25">
      <c r="A84" s="37">
        <v>375134</v>
      </c>
      <c r="B84" s="2" t="s">
        <v>69</v>
      </c>
      <c r="C84" s="34" t="s">
        <v>34</v>
      </c>
      <c r="D84" s="36">
        <v>40560</v>
      </c>
      <c r="E84" s="21">
        <v>2300</v>
      </c>
      <c r="F84" s="21">
        <v>0</v>
      </c>
      <c r="G84" s="19">
        <f t="shared" si="1"/>
        <v>2300</v>
      </c>
    </row>
    <row r="85" spans="1:7" ht="14.4" x14ac:dyDescent="0.25">
      <c r="A85" s="37">
        <v>375134</v>
      </c>
      <c r="B85" s="2" t="s">
        <v>69</v>
      </c>
      <c r="C85" s="34" t="s">
        <v>34</v>
      </c>
      <c r="D85" s="36">
        <v>40587</v>
      </c>
      <c r="E85" s="21">
        <v>11000</v>
      </c>
      <c r="F85" s="21">
        <v>0</v>
      </c>
      <c r="G85" s="19">
        <f t="shared" si="1"/>
        <v>3000</v>
      </c>
    </row>
    <row r="86" spans="1:7" ht="14.4" x14ac:dyDescent="0.25">
      <c r="A86" s="37">
        <v>375134</v>
      </c>
      <c r="B86" s="2" t="s">
        <v>69</v>
      </c>
      <c r="C86" s="34" t="s">
        <v>34</v>
      </c>
      <c r="D86" s="36">
        <v>40616</v>
      </c>
      <c r="E86" s="21">
        <v>0</v>
      </c>
      <c r="F86" s="21">
        <v>0</v>
      </c>
      <c r="G86" s="19">
        <f t="shared" si="1"/>
        <v>0</v>
      </c>
    </row>
    <row r="87" spans="1:7" ht="14.4" x14ac:dyDescent="0.25">
      <c r="A87" s="37">
        <v>375134</v>
      </c>
      <c r="B87" s="2" t="s">
        <v>69</v>
      </c>
      <c r="C87" s="34" t="s">
        <v>34</v>
      </c>
      <c r="D87" s="36">
        <v>40646</v>
      </c>
      <c r="E87" s="21">
        <v>2000</v>
      </c>
      <c r="F87" s="21">
        <v>0</v>
      </c>
      <c r="G87" s="19">
        <f t="shared" ref="G87:G118" si="2">MIN((F87+E87),$I$12)</f>
        <v>2000</v>
      </c>
    </row>
    <row r="88" spans="1:7" ht="14.4" x14ac:dyDescent="0.25">
      <c r="A88" s="37">
        <v>375134</v>
      </c>
      <c r="B88" s="2" t="s">
        <v>69</v>
      </c>
      <c r="C88" s="34" t="s">
        <v>34</v>
      </c>
      <c r="D88" s="36">
        <v>40672</v>
      </c>
      <c r="E88" s="21">
        <v>7500</v>
      </c>
      <c r="F88" s="21">
        <v>0</v>
      </c>
      <c r="G88" s="19">
        <f t="shared" si="2"/>
        <v>3000</v>
      </c>
    </row>
    <row r="89" spans="1:7" ht="14.4" x14ac:dyDescent="0.25">
      <c r="A89" s="37">
        <v>375134</v>
      </c>
      <c r="B89" s="2" t="s">
        <v>69</v>
      </c>
      <c r="C89" s="34" t="s">
        <v>34</v>
      </c>
      <c r="D89" s="36">
        <v>40677</v>
      </c>
      <c r="E89" s="21">
        <v>0</v>
      </c>
      <c r="F89" s="21">
        <v>0</v>
      </c>
      <c r="G89" s="19">
        <f t="shared" si="2"/>
        <v>0</v>
      </c>
    </row>
    <row r="90" spans="1:7" ht="14.4" x14ac:dyDescent="0.25">
      <c r="A90" s="37">
        <v>375134</v>
      </c>
      <c r="B90" s="2" t="s">
        <v>69</v>
      </c>
      <c r="C90" s="34" t="s">
        <v>34</v>
      </c>
      <c r="D90" s="36">
        <v>40684</v>
      </c>
      <c r="E90" s="21">
        <v>0</v>
      </c>
      <c r="F90" s="21">
        <v>0</v>
      </c>
      <c r="G90" s="19">
        <f t="shared" si="2"/>
        <v>0</v>
      </c>
    </row>
    <row r="91" spans="1:7" ht="14.4" x14ac:dyDescent="0.25">
      <c r="A91" s="37">
        <v>375134</v>
      </c>
      <c r="B91" s="2" t="s">
        <v>69</v>
      </c>
      <c r="C91" s="34" t="s">
        <v>34</v>
      </c>
      <c r="D91" s="36">
        <v>40685</v>
      </c>
      <c r="E91" s="21">
        <v>1000</v>
      </c>
      <c r="F91" s="21">
        <v>0</v>
      </c>
      <c r="G91" s="19">
        <f t="shared" si="2"/>
        <v>1000</v>
      </c>
    </row>
    <row r="92" spans="1:7" ht="14.4" x14ac:dyDescent="0.25">
      <c r="A92" s="37">
        <v>375134</v>
      </c>
      <c r="B92" s="2" t="s">
        <v>69</v>
      </c>
      <c r="C92" s="34" t="s">
        <v>34</v>
      </c>
      <c r="D92" s="36">
        <v>40687</v>
      </c>
      <c r="E92" s="21">
        <v>0</v>
      </c>
      <c r="F92" s="21">
        <v>0</v>
      </c>
      <c r="G92" s="19">
        <f t="shared" si="2"/>
        <v>0</v>
      </c>
    </row>
    <row r="93" spans="1:7" ht="14.4" x14ac:dyDescent="0.25">
      <c r="A93" s="37">
        <v>375134</v>
      </c>
      <c r="B93" s="2" t="s">
        <v>69</v>
      </c>
      <c r="C93" s="34" t="s">
        <v>34</v>
      </c>
      <c r="D93" s="36">
        <v>40689</v>
      </c>
      <c r="E93" s="21">
        <v>367</v>
      </c>
      <c r="F93" s="21">
        <v>0</v>
      </c>
      <c r="G93" s="19">
        <f t="shared" si="2"/>
        <v>367</v>
      </c>
    </row>
    <row r="94" spans="1:7" ht="14.4" x14ac:dyDescent="0.25">
      <c r="A94" s="37">
        <v>375134</v>
      </c>
      <c r="B94" s="2" t="s">
        <v>69</v>
      </c>
      <c r="C94" s="34" t="s">
        <v>34</v>
      </c>
      <c r="D94" s="36">
        <v>40707</v>
      </c>
      <c r="E94" s="21">
        <v>730</v>
      </c>
      <c r="F94" s="21">
        <v>0</v>
      </c>
      <c r="G94" s="19">
        <f t="shared" si="2"/>
        <v>730</v>
      </c>
    </row>
    <row r="95" spans="1:7" ht="14.4" x14ac:dyDescent="0.25">
      <c r="A95" s="37">
        <v>375134</v>
      </c>
      <c r="B95" s="2" t="s">
        <v>69</v>
      </c>
      <c r="C95" s="34" t="s">
        <v>35</v>
      </c>
      <c r="D95" s="36">
        <v>40710</v>
      </c>
      <c r="E95" s="21">
        <v>0</v>
      </c>
      <c r="F95" s="21">
        <v>4000</v>
      </c>
      <c r="G95" s="19">
        <f t="shared" si="2"/>
        <v>3000</v>
      </c>
    </row>
    <row r="96" spans="1:7" ht="14.4" x14ac:dyDescent="0.25">
      <c r="A96" s="37">
        <v>375134</v>
      </c>
      <c r="B96" s="2" t="s">
        <v>69</v>
      </c>
      <c r="C96" s="34" t="s">
        <v>35</v>
      </c>
      <c r="D96" s="36">
        <v>40719</v>
      </c>
      <c r="E96" s="21">
        <v>0</v>
      </c>
      <c r="F96" s="21">
        <v>10000</v>
      </c>
      <c r="G96" s="19">
        <f t="shared" si="2"/>
        <v>3000</v>
      </c>
    </row>
    <row r="97" spans="1:7" ht="14.4" x14ac:dyDescent="0.25">
      <c r="A97" s="37">
        <v>375134</v>
      </c>
      <c r="B97" s="2" t="s">
        <v>69</v>
      </c>
      <c r="C97" s="34" t="s">
        <v>34</v>
      </c>
      <c r="D97" s="36">
        <v>40720</v>
      </c>
      <c r="E97" s="21">
        <v>1250</v>
      </c>
      <c r="F97" s="21">
        <v>0</v>
      </c>
      <c r="G97" s="19">
        <f t="shared" si="2"/>
        <v>1250</v>
      </c>
    </row>
    <row r="98" spans="1:7" ht="14.4" x14ac:dyDescent="0.25">
      <c r="A98" s="37">
        <v>375134</v>
      </c>
      <c r="B98" s="2" t="s">
        <v>69</v>
      </c>
      <c r="C98" s="34" t="s">
        <v>34</v>
      </c>
      <c r="D98" s="36">
        <v>40748</v>
      </c>
      <c r="E98" s="21">
        <v>0</v>
      </c>
      <c r="F98" s="21">
        <v>0</v>
      </c>
      <c r="G98" s="19">
        <f t="shared" si="2"/>
        <v>0</v>
      </c>
    </row>
    <row r="99" spans="1:7" ht="14.4" x14ac:dyDescent="0.25">
      <c r="A99" s="37">
        <v>375134</v>
      </c>
      <c r="B99" s="2" t="s">
        <v>69</v>
      </c>
      <c r="C99" s="34" t="s">
        <v>34</v>
      </c>
      <c r="D99" s="36">
        <v>40750</v>
      </c>
      <c r="E99" s="21">
        <v>0</v>
      </c>
      <c r="F99" s="21">
        <v>0</v>
      </c>
      <c r="G99" s="19">
        <f t="shared" si="2"/>
        <v>0</v>
      </c>
    </row>
    <row r="100" spans="1:7" ht="14.4" x14ac:dyDescent="0.25">
      <c r="A100" s="37">
        <v>375134</v>
      </c>
      <c r="B100" s="2" t="s">
        <v>69</v>
      </c>
      <c r="C100" s="34" t="s">
        <v>34</v>
      </c>
      <c r="D100" s="36">
        <v>40764</v>
      </c>
      <c r="E100" s="21">
        <v>414</v>
      </c>
      <c r="F100" s="21">
        <v>0</v>
      </c>
      <c r="G100" s="19">
        <f t="shared" si="2"/>
        <v>414</v>
      </c>
    </row>
    <row r="101" spans="1:7" ht="14.4" x14ac:dyDescent="0.25">
      <c r="A101" s="37">
        <v>375134</v>
      </c>
      <c r="B101" s="2" t="s">
        <v>69</v>
      </c>
      <c r="C101" s="34" t="s">
        <v>34</v>
      </c>
      <c r="D101" s="36">
        <v>40767</v>
      </c>
      <c r="E101" s="21">
        <v>30000</v>
      </c>
      <c r="F101" s="21">
        <v>0</v>
      </c>
      <c r="G101" s="19">
        <f t="shared" si="2"/>
        <v>3000</v>
      </c>
    </row>
    <row r="102" spans="1:7" ht="14.4" x14ac:dyDescent="0.25">
      <c r="A102" s="37">
        <v>375134</v>
      </c>
      <c r="B102" s="2" t="s">
        <v>69</v>
      </c>
      <c r="C102" s="34" t="s">
        <v>34</v>
      </c>
      <c r="D102" s="36">
        <v>40768</v>
      </c>
      <c r="E102" s="21">
        <v>8000</v>
      </c>
      <c r="F102" s="21">
        <v>0</v>
      </c>
      <c r="G102" s="19">
        <f t="shared" si="2"/>
        <v>3000</v>
      </c>
    </row>
    <row r="103" spans="1:7" ht="14.4" x14ac:dyDescent="0.25">
      <c r="A103" s="37">
        <v>375134</v>
      </c>
      <c r="B103" s="2" t="s">
        <v>69</v>
      </c>
      <c r="C103" s="34" t="s">
        <v>34</v>
      </c>
      <c r="D103" s="36">
        <v>40777</v>
      </c>
      <c r="E103" s="21">
        <v>1300</v>
      </c>
      <c r="F103" s="21">
        <v>0</v>
      </c>
      <c r="G103" s="19">
        <f t="shared" si="2"/>
        <v>1300</v>
      </c>
    </row>
    <row r="104" spans="1:7" ht="14.4" x14ac:dyDescent="0.25">
      <c r="A104" s="37">
        <v>375134</v>
      </c>
      <c r="B104" s="2" t="s">
        <v>69</v>
      </c>
      <c r="C104" s="34" t="s">
        <v>34</v>
      </c>
      <c r="D104" s="36">
        <v>40780</v>
      </c>
      <c r="E104" s="21">
        <v>340</v>
      </c>
      <c r="F104" s="21">
        <v>0</v>
      </c>
      <c r="G104" s="19">
        <f t="shared" si="2"/>
        <v>340</v>
      </c>
    </row>
    <row r="105" spans="1:7" ht="14.4" x14ac:dyDescent="0.25">
      <c r="A105" s="37">
        <v>375134</v>
      </c>
      <c r="B105" s="2" t="s">
        <v>69</v>
      </c>
      <c r="C105" s="34" t="s">
        <v>34</v>
      </c>
      <c r="D105" s="36">
        <v>40785</v>
      </c>
      <c r="E105" s="21">
        <v>0</v>
      </c>
      <c r="F105" s="21">
        <v>0</v>
      </c>
      <c r="G105" s="19">
        <f t="shared" si="2"/>
        <v>0</v>
      </c>
    </row>
    <row r="106" spans="1:7" ht="14.4" x14ac:dyDescent="0.25">
      <c r="A106" s="37">
        <v>375134</v>
      </c>
      <c r="B106" s="2" t="s">
        <v>69</v>
      </c>
      <c r="C106" s="34" t="s">
        <v>34</v>
      </c>
      <c r="D106" s="36">
        <v>40792</v>
      </c>
      <c r="E106" s="21">
        <v>0</v>
      </c>
      <c r="F106" s="21">
        <v>0</v>
      </c>
      <c r="G106" s="19">
        <f t="shared" si="2"/>
        <v>0</v>
      </c>
    </row>
    <row r="107" spans="1:7" ht="14.4" x14ac:dyDescent="0.25">
      <c r="A107" s="37">
        <v>375134</v>
      </c>
      <c r="B107" s="2" t="s">
        <v>69</v>
      </c>
      <c r="C107" s="34" t="s">
        <v>34</v>
      </c>
      <c r="D107" s="36">
        <v>40811</v>
      </c>
      <c r="E107" s="21">
        <v>5500</v>
      </c>
      <c r="F107" s="21">
        <v>0</v>
      </c>
      <c r="G107" s="19">
        <f t="shared" si="2"/>
        <v>3000</v>
      </c>
    </row>
    <row r="108" spans="1:7" ht="14.4" x14ac:dyDescent="0.25">
      <c r="A108" s="37">
        <v>375134</v>
      </c>
      <c r="B108" s="2" t="s">
        <v>69</v>
      </c>
      <c r="C108" s="34" t="s">
        <v>34</v>
      </c>
      <c r="D108" s="36">
        <v>40845</v>
      </c>
      <c r="E108" s="21">
        <v>4000</v>
      </c>
      <c r="F108" s="21">
        <v>0</v>
      </c>
      <c r="G108" s="19">
        <f t="shared" si="2"/>
        <v>3000</v>
      </c>
    </row>
    <row r="109" spans="1:7" ht="14.4" x14ac:dyDescent="0.25">
      <c r="A109" s="37">
        <v>375134</v>
      </c>
      <c r="B109" s="2" t="s">
        <v>69</v>
      </c>
      <c r="C109" s="34" t="s">
        <v>34</v>
      </c>
      <c r="D109" s="36">
        <v>40893</v>
      </c>
      <c r="E109" s="21">
        <v>2050</v>
      </c>
      <c r="F109" s="21">
        <v>0</v>
      </c>
      <c r="G109" s="19">
        <f t="shared" si="2"/>
        <v>2050</v>
      </c>
    </row>
    <row r="110" spans="1:7" ht="14.4" x14ac:dyDescent="0.25">
      <c r="A110" s="37">
        <v>375134</v>
      </c>
      <c r="B110" s="2" t="s">
        <v>69</v>
      </c>
      <c r="C110" s="34" t="s">
        <v>34</v>
      </c>
      <c r="D110" s="36">
        <v>40893</v>
      </c>
      <c r="E110" s="21">
        <v>0</v>
      </c>
      <c r="F110" s="21">
        <v>0</v>
      </c>
      <c r="G110" s="19">
        <f t="shared" si="2"/>
        <v>0</v>
      </c>
    </row>
    <row r="111" spans="1:7" ht="14.4" x14ac:dyDescent="0.25">
      <c r="A111" s="37">
        <v>375134</v>
      </c>
      <c r="B111" s="2" t="s">
        <v>69</v>
      </c>
      <c r="C111" s="34" t="s">
        <v>34</v>
      </c>
      <c r="D111" s="36">
        <v>40896</v>
      </c>
      <c r="E111" s="21">
        <v>220</v>
      </c>
      <c r="F111" s="21">
        <v>0</v>
      </c>
      <c r="G111" s="19">
        <f t="shared" si="2"/>
        <v>220</v>
      </c>
    </row>
    <row r="112" spans="1:7" ht="14.4" x14ac:dyDescent="0.25">
      <c r="A112" s="37">
        <v>375134</v>
      </c>
      <c r="B112" s="2" t="s">
        <v>69</v>
      </c>
      <c r="C112" s="34" t="s">
        <v>34</v>
      </c>
      <c r="D112" s="36">
        <v>40943</v>
      </c>
      <c r="E112" s="21">
        <v>0</v>
      </c>
      <c r="F112" s="21">
        <v>0</v>
      </c>
      <c r="G112" s="19">
        <f t="shared" si="2"/>
        <v>0</v>
      </c>
    </row>
    <row r="113" spans="1:7" ht="14.4" x14ac:dyDescent="0.25">
      <c r="A113" s="37">
        <v>375134</v>
      </c>
      <c r="B113" s="2" t="s">
        <v>69</v>
      </c>
      <c r="C113" s="34" t="s">
        <v>34</v>
      </c>
      <c r="D113" s="36">
        <v>40951</v>
      </c>
      <c r="E113" s="21">
        <v>1000</v>
      </c>
      <c r="F113" s="21">
        <v>0</v>
      </c>
      <c r="G113" s="19">
        <f t="shared" si="2"/>
        <v>1000</v>
      </c>
    </row>
    <row r="114" spans="1:7" ht="14.4" x14ac:dyDescent="0.25">
      <c r="A114" s="37">
        <v>375134</v>
      </c>
      <c r="B114" s="2" t="s">
        <v>69</v>
      </c>
      <c r="C114" s="34" t="s">
        <v>34</v>
      </c>
      <c r="D114" s="36">
        <v>40951</v>
      </c>
      <c r="E114" s="21">
        <v>500</v>
      </c>
      <c r="F114" s="21">
        <v>0</v>
      </c>
      <c r="G114" s="19">
        <f t="shared" si="2"/>
        <v>500</v>
      </c>
    </row>
    <row r="115" spans="1:7" ht="14.4" x14ac:dyDescent="0.25">
      <c r="A115" s="37">
        <v>375134</v>
      </c>
      <c r="B115" s="2" t="s">
        <v>69</v>
      </c>
      <c r="C115" s="34" t="s">
        <v>34</v>
      </c>
      <c r="D115" s="36">
        <v>40953</v>
      </c>
      <c r="E115" s="21">
        <v>0</v>
      </c>
      <c r="F115" s="21">
        <v>0</v>
      </c>
      <c r="G115" s="19">
        <f t="shared" si="2"/>
        <v>0</v>
      </c>
    </row>
    <row r="116" spans="1:7" ht="14.4" x14ac:dyDescent="0.25">
      <c r="A116" s="37">
        <v>375134</v>
      </c>
      <c r="B116" s="2" t="s">
        <v>69</v>
      </c>
      <c r="C116" s="34" t="s">
        <v>34</v>
      </c>
      <c r="D116" s="36">
        <v>40954</v>
      </c>
      <c r="E116" s="21">
        <v>0</v>
      </c>
      <c r="F116" s="21">
        <v>0</v>
      </c>
      <c r="G116" s="19">
        <f t="shared" si="2"/>
        <v>0</v>
      </c>
    </row>
    <row r="117" spans="1:7" ht="14.4" x14ac:dyDescent="0.25">
      <c r="A117" s="37">
        <v>375134</v>
      </c>
      <c r="B117" s="2" t="s">
        <v>69</v>
      </c>
      <c r="C117" s="34" t="s">
        <v>34</v>
      </c>
      <c r="D117" s="36">
        <v>40955</v>
      </c>
      <c r="E117" s="21">
        <v>1500</v>
      </c>
      <c r="F117" s="21">
        <v>0</v>
      </c>
      <c r="G117" s="19">
        <f t="shared" si="2"/>
        <v>1500</v>
      </c>
    </row>
    <row r="118" spans="1:7" ht="14.4" x14ac:dyDescent="0.25">
      <c r="A118" s="37">
        <v>375134</v>
      </c>
      <c r="B118" s="2" t="s">
        <v>69</v>
      </c>
      <c r="C118" s="34" t="s">
        <v>34</v>
      </c>
      <c r="D118" s="36">
        <v>40956</v>
      </c>
      <c r="E118" s="21">
        <v>1500</v>
      </c>
      <c r="F118" s="21">
        <v>0</v>
      </c>
      <c r="G118" s="19">
        <f t="shared" si="2"/>
        <v>1500</v>
      </c>
    </row>
    <row r="119" spans="1:7" ht="14.4" x14ac:dyDescent="0.25">
      <c r="A119" s="37">
        <v>375134</v>
      </c>
      <c r="B119" s="2" t="s">
        <v>69</v>
      </c>
      <c r="C119" s="34" t="s">
        <v>34</v>
      </c>
      <c r="D119" s="36">
        <v>40957</v>
      </c>
      <c r="E119" s="21">
        <v>600</v>
      </c>
      <c r="F119" s="21">
        <v>0</v>
      </c>
      <c r="G119" s="19">
        <f t="shared" ref="G119:G150" si="3">MIN((F119+E119),$I$12)</f>
        <v>600</v>
      </c>
    </row>
    <row r="120" spans="1:7" ht="14.4" x14ac:dyDescent="0.25">
      <c r="A120" s="37">
        <v>375134</v>
      </c>
      <c r="B120" s="2" t="s">
        <v>69</v>
      </c>
      <c r="C120" s="34" t="s">
        <v>34</v>
      </c>
      <c r="D120" s="36">
        <v>40957</v>
      </c>
      <c r="E120" s="21">
        <v>367.59</v>
      </c>
      <c r="F120" s="21">
        <v>0</v>
      </c>
      <c r="G120" s="19">
        <f t="shared" si="3"/>
        <v>367.59</v>
      </c>
    </row>
    <row r="121" spans="1:7" ht="14.4" x14ac:dyDescent="0.25">
      <c r="A121" s="37">
        <v>375134</v>
      </c>
      <c r="B121" s="2" t="s">
        <v>69</v>
      </c>
      <c r="C121" s="34" t="s">
        <v>34</v>
      </c>
      <c r="D121" s="36">
        <v>40962</v>
      </c>
      <c r="E121" s="21">
        <v>150</v>
      </c>
      <c r="F121" s="21">
        <v>0</v>
      </c>
      <c r="G121" s="19">
        <f t="shared" si="3"/>
        <v>150</v>
      </c>
    </row>
    <row r="122" spans="1:7" ht="14.4" x14ac:dyDescent="0.25">
      <c r="A122" s="37">
        <v>375134</v>
      </c>
      <c r="B122" s="2" t="s">
        <v>69</v>
      </c>
      <c r="C122" s="34" t="s">
        <v>34</v>
      </c>
      <c r="D122" s="36">
        <v>40982</v>
      </c>
      <c r="E122" s="21">
        <v>1300</v>
      </c>
      <c r="F122" s="21">
        <v>0</v>
      </c>
      <c r="G122" s="19">
        <f t="shared" si="3"/>
        <v>1300</v>
      </c>
    </row>
    <row r="123" spans="1:7" ht="14.4" x14ac:dyDescent="0.25">
      <c r="A123" s="37">
        <v>375134</v>
      </c>
      <c r="B123" s="2" t="s">
        <v>69</v>
      </c>
      <c r="C123" s="34" t="s">
        <v>34</v>
      </c>
      <c r="D123" s="36">
        <v>40998</v>
      </c>
      <c r="E123" s="21">
        <v>132</v>
      </c>
      <c r="F123" s="21">
        <v>0</v>
      </c>
      <c r="G123" s="19">
        <f t="shared" si="3"/>
        <v>132</v>
      </c>
    </row>
    <row r="124" spans="1:7" ht="14.4" x14ac:dyDescent="0.25">
      <c r="A124" s="37">
        <v>375134</v>
      </c>
      <c r="B124" s="2" t="s">
        <v>69</v>
      </c>
      <c r="C124" s="34" t="s">
        <v>34</v>
      </c>
      <c r="D124" s="36">
        <v>41004</v>
      </c>
      <c r="E124" s="21">
        <v>600</v>
      </c>
      <c r="F124" s="21">
        <v>0</v>
      </c>
      <c r="G124" s="19">
        <f t="shared" si="3"/>
        <v>600</v>
      </c>
    </row>
    <row r="125" spans="1:7" ht="14.4" x14ac:dyDescent="0.25">
      <c r="A125" s="37">
        <v>382052</v>
      </c>
      <c r="B125" s="2" t="s">
        <v>69</v>
      </c>
      <c r="C125" s="34" t="s">
        <v>34</v>
      </c>
      <c r="D125" s="36">
        <v>41023</v>
      </c>
      <c r="E125" s="21">
        <v>900</v>
      </c>
      <c r="F125" s="21">
        <v>0</v>
      </c>
      <c r="G125" s="19">
        <f t="shared" si="3"/>
        <v>900</v>
      </c>
    </row>
    <row r="126" spans="1:7" ht="14.4" x14ac:dyDescent="0.25">
      <c r="A126" s="37">
        <v>382052</v>
      </c>
      <c r="B126" s="2" t="s">
        <v>69</v>
      </c>
      <c r="C126" s="34" t="s">
        <v>34</v>
      </c>
      <c r="D126" s="36">
        <v>41024</v>
      </c>
      <c r="E126" s="21">
        <v>15000</v>
      </c>
      <c r="F126" s="21">
        <v>0</v>
      </c>
      <c r="G126" s="19">
        <f t="shared" si="3"/>
        <v>3000</v>
      </c>
    </row>
    <row r="127" spans="1:7" ht="14.4" x14ac:dyDescent="0.25">
      <c r="A127" s="37">
        <v>382052</v>
      </c>
      <c r="B127" s="2" t="s">
        <v>69</v>
      </c>
      <c r="C127" s="34" t="s">
        <v>34</v>
      </c>
      <c r="D127" s="36">
        <v>41040</v>
      </c>
      <c r="E127" s="21">
        <v>1150</v>
      </c>
      <c r="F127" s="21">
        <v>0</v>
      </c>
      <c r="G127" s="19">
        <f t="shared" si="3"/>
        <v>1150</v>
      </c>
    </row>
    <row r="128" spans="1:7" ht="14.4" x14ac:dyDescent="0.25">
      <c r="A128" s="37">
        <v>382052</v>
      </c>
      <c r="B128" s="2" t="s">
        <v>69</v>
      </c>
      <c r="C128" s="34" t="s">
        <v>34</v>
      </c>
      <c r="D128" s="36">
        <v>41056</v>
      </c>
      <c r="E128" s="21">
        <v>0</v>
      </c>
      <c r="F128" s="21">
        <v>0</v>
      </c>
      <c r="G128" s="19">
        <f t="shared" si="3"/>
        <v>0</v>
      </c>
    </row>
    <row r="129" spans="1:7" ht="14.4" x14ac:dyDescent="0.25">
      <c r="A129" s="37">
        <v>382052</v>
      </c>
      <c r="B129" s="2" t="s">
        <v>69</v>
      </c>
      <c r="C129" s="34" t="s">
        <v>34</v>
      </c>
      <c r="D129" s="36">
        <v>41071</v>
      </c>
      <c r="E129" s="21">
        <v>2200</v>
      </c>
      <c r="F129" s="21">
        <v>0</v>
      </c>
      <c r="G129" s="19">
        <f t="shared" si="3"/>
        <v>2200</v>
      </c>
    </row>
    <row r="130" spans="1:7" ht="14.4" x14ac:dyDescent="0.25">
      <c r="A130" s="37">
        <v>382052</v>
      </c>
      <c r="B130" s="2" t="s">
        <v>69</v>
      </c>
      <c r="C130" s="34" t="s">
        <v>34</v>
      </c>
      <c r="D130" s="36">
        <v>41105</v>
      </c>
      <c r="E130" s="21">
        <v>95</v>
      </c>
      <c r="F130" s="21">
        <v>0</v>
      </c>
      <c r="G130" s="19">
        <f t="shared" si="3"/>
        <v>95</v>
      </c>
    </row>
    <row r="131" spans="1:7" ht="14.4" x14ac:dyDescent="0.25">
      <c r="A131" s="37">
        <v>382052</v>
      </c>
      <c r="B131" s="2" t="s">
        <v>69</v>
      </c>
      <c r="C131" s="34" t="s">
        <v>34</v>
      </c>
      <c r="D131" s="36">
        <v>41106</v>
      </c>
      <c r="E131" s="21">
        <v>3500</v>
      </c>
      <c r="F131" s="21">
        <v>0</v>
      </c>
      <c r="G131" s="19">
        <f t="shared" si="3"/>
        <v>3000</v>
      </c>
    </row>
    <row r="132" spans="1:7" ht="14.4" x14ac:dyDescent="0.25">
      <c r="A132" s="37">
        <v>382052</v>
      </c>
      <c r="B132" s="2" t="s">
        <v>69</v>
      </c>
      <c r="C132" s="34" t="s">
        <v>34</v>
      </c>
      <c r="D132" s="36">
        <v>41122</v>
      </c>
      <c r="E132" s="21">
        <v>250</v>
      </c>
      <c r="F132" s="21">
        <v>0</v>
      </c>
      <c r="G132" s="19">
        <f t="shared" si="3"/>
        <v>250</v>
      </c>
    </row>
    <row r="133" spans="1:7" ht="14.4" x14ac:dyDescent="0.25">
      <c r="A133" s="37">
        <v>382052</v>
      </c>
      <c r="B133" s="2" t="s">
        <v>69</v>
      </c>
      <c r="C133" s="34" t="s">
        <v>34</v>
      </c>
      <c r="D133" s="36">
        <v>41123</v>
      </c>
      <c r="E133" s="21">
        <v>0</v>
      </c>
      <c r="F133" s="21">
        <v>0</v>
      </c>
      <c r="G133" s="19">
        <f t="shared" si="3"/>
        <v>0</v>
      </c>
    </row>
    <row r="134" spans="1:7" ht="14.4" x14ac:dyDescent="0.25">
      <c r="A134" s="37">
        <v>382052</v>
      </c>
      <c r="B134" s="2" t="s">
        <v>69</v>
      </c>
      <c r="C134" s="34" t="s">
        <v>34</v>
      </c>
      <c r="D134" s="36">
        <v>41164</v>
      </c>
      <c r="E134" s="21">
        <v>15000</v>
      </c>
      <c r="F134" s="21">
        <v>0</v>
      </c>
      <c r="G134" s="19">
        <f t="shared" si="3"/>
        <v>3000</v>
      </c>
    </row>
    <row r="135" spans="1:7" ht="14.4" x14ac:dyDescent="0.25">
      <c r="A135" s="37">
        <v>382052</v>
      </c>
      <c r="B135" s="2" t="s">
        <v>69</v>
      </c>
      <c r="C135" s="34" t="s">
        <v>34</v>
      </c>
      <c r="D135" s="36">
        <v>41166</v>
      </c>
      <c r="E135" s="21">
        <v>550</v>
      </c>
      <c r="F135" s="21">
        <v>0</v>
      </c>
      <c r="G135" s="19">
        <f t="shared" si="3"/>
        <v>550</v>
      </c>
    </row>
    <row r="136" spans="1:7" ht="14.4" x14ac:dyDescent="0.25">
      <c r="A136" s="37">
        <v>382052</v>
      </c>
      <c r="B136" s="2" t="s">
        <v>69</v>
      </c>
      <c r="C136" s="34" t="s">
        <v>34</v>
      </c>
      <c r="D136" s="36">
        <v>41166</v>
      </c>
      <c r="E136" s="21">
        <v>0</v>
      </c>
      <c r="F136" s="21">
        <v>0</v>
      </c>
      <c r="G136" s="19">
        <f t="shared" si="3"/>
        <v>0</v>
      </c>
    </row>
    <row r="137" spans="1:7" ht="14.4" x14ac:dyDescent="0.25">
      <c r="A137" s="37">
        <v>382052</v>
      </c>
      <c r="B137" s="2" t="s">
        <v>69</v>
      </c>
      <c r="C137" s="34" t="s">
        <v>34</v>
      </c>
      <c r="D137" s="36">
        <v>41166</v>
      </c>
      <c r="E137" s="21">
        <v>600</v>
      </c>
      <c r="F137" s="21">
        <v>0</v>
      </c>
      <c r="G137" s="19">
        <f t="shared" si="3"/>
        <v>600</v>
      </c>
    </row>
    <row r="138" spans="1:7" ht="14.4" x14ac:dyDescent="0.25">
      <c r="A138" s="37">
        <v>382052</v>
      </c>
      <c r="B138" s="2" t="s">
        <v>69</v>
      </c>
      <c r="C138" s="34" t="s">
        <v>34</v>
      </c>
      <c r="D138" s="36">
        <v>41166</v>
      </c>
      <c r="E138" s="21">
        <v>0</v>
      </c>
      <c r="F138" s="21">
        <v>0</v>
      </c>
      <c r="G138" s="19">
        <f t="shared" si="3"/>
        <v>0</v>
      </c>
    </row>
    <row r="139" spans="1:7" ht="14.4" x14ac:dyDescent="0.25">
      <c r="A139" s="37">
        <v>382052</v>
      </c>
      <c r="B139" s="2" t="s">
        <v>69</v>
      </c>
      <c r="C139" s="34" t="s">
        <v>34</v>
      </c>
      <c r="D139" s="36">
        <v>41188</v>
      </c>
      <c r="E139" s="21">
        <v>0</v>
      </c>
      <c r="F139" s="21">
        <v>0</v>
      </c>
      <c r="G139" s="19">
        <f t="shared" si="3"/>
        <v>0</v>
      </c>
    </row>
    <row r="140" spans="1:7" ht="14.4" x14ac:dyDescent="0.25">
      <c r="A140" s="37">
        <v>382052</v>
      </c>
      <c r="B140" s="2" t="s">
        <v>69</v>
      </c>
      <c r="C140" s="34" t="s">
        <v>34</v>
      </c>
      <c r="D140" s="36">
        <v>41190</v>
      </c>
      <c r="E140" s="21">
        <v>380</v>
      </c>
      <c r="F140" s="21">
        <v>0</v>
      </c>
      <c r="G140" s="19">
        <f t="shared" si="3"/>
        <v>380</v>
      </c>
    </row>
    <row r="141" spans="1:7" ht="14.4" x14ac:dyDescent="0.25">
      <c r="A141" s="37">
        <v>382052</v>
      </c>
      <c r="B141" s="2" t="s">
        <v>69</v>
      </c>
      <c r="C141" s="34" t="s">
        <v>34</v>
      </c>
      <c r="D141" s="36">
        <v>41195</v>
      </c>
      <c r="E141" s="21">
        <v>150</v>
      </c>
      <c r="F141" s="21">
        <v>0</v>
      </c>
      <c r="G141" s="19">
        <f t="shared" si="3"/>
        <v>150</v>
      </c>
    </row>
    <row r="142" spans="1:7" ht="14.4" x14ac:dyDescent="0.25">
      <c r="A142" s="37">
        <v>382052</v>
      </c>
      <c r="B142" s="2" t="s">
        <v>69</v>
      </c>
      <c r="C142" s="34" t="s">
        <v>34</v>
      </c>
      <c r="D142" s="36">
        <v>41218</v>
      </c>
      <c r="E142" s="21">
        <v>4000</v>
      </c>
      <c r="F142" s="21">
        <v>0</v>
      </c>
      <c r="G142" s="19">
        <f t="shared" si="3"/>
        <v>3000</v>
      </c>
    </row>
    <row r="143" spans="1:7" ht="14.4" x14ac:dyDescent="0.25">
      <c r="A143" s="37">
        <v>382052</v>
      </c>
      <c r="B143" s="2" t="s">
        <v>69</v>
      </c>
      <c r="C143" s="34" t="s">
        <v>34</v>
      </c>
      <c r="D143" s="36">
        <v>41221</v>
      </c>
      <c r="E143" s="21">
        <v>0</v>
      </c>
      <c r="F143" s="21">
        <v>0</v>
      </c>
      <c r="G143" s="19">
        <f t="shared" si="3"/>
        <v>0</v>
      </c>
    </row>
    <row r="144" spans="1:7" ht="14.4" x14ac:dyDescent="0.25">
      <c r="A144" s="37">
        <v>382052</v>
      </c>
      <c r="B144" s="2" t="s">
        <v>69</v>
      </c>
      <c r="C144" s="34" t="s">
        <v>34</v>
      </c>
      <c r="D144" s="36">
        <v>41247</v>
      </c>
      <c r="E144" s="21">
        <v>2500</v>
      </c>
      <c r="F144" s="21">
        <v>0</v>
      </c>
      <c r="G144" s="19">
        <f t="shared" si="3"/>
        <v>2500</v>
      </c>
    </row>
    <row r="145" spans="1:7" ht="14.4" x14ac:dyDescent="0.25">
      <c r="A145" s="37">
        <v>382052</v>
      </c>
      <c r="B145" s="2" t="s">
        <v>69</v>
      </c>
      <c r="C145" s="34" t="s">
        <v>34</v>
      </c>
      <c r="D145" s="36">
        <v>41250</v>
      </c>
      <c r="E145" s="21">
        <v>6000</v>
      </c>
      <c r="F145" s="21">
        <v>0</v>
      </c>
      <c r="G145" s="19">
        <f t="shared" si="3"/>
        <v>3000</v>
      </c>
    </row>
    <row r="146" spans="1:7" ht="14.4" x14ac:dyDescent="0.25">
      <c r="A146" s="37">
        <v>382052</v>
      </c>
      <c r="B146" s="2" t="s">
        <v>69</v>
      </c>
      <c r="C146" s="34" t="s">
        <v>34</v>
      </c>
      <c r="D146" s="36">
        <v>41271</v>
      </c>
      <c r="E146" s="21">
        <v>300</v>
      </c>
      <c r="F146" s="21">
        <v>0</v>
      </c>
      <c r="G146" s="19">
        <f t="shared" si="3"/>
        <v>300</v>
      </c>
    </row>
    <row r="147" spans="1:7" ht="14.4" x14ac:dyDescent="0.25">
      <c r="A147" s="37">
        <v>382052</v>
      </c>
      <c r="B147" s="2" t="s">
        <v>69</v>
      </c>
      <c r="C147" s="34" t="s">
        <v>34</v>
      </c>
      <c r="D147" s="36">
        <v>41316</v>
      </c>
      <c r="E147" s="21">
        <v>650</v>
      </c>
      <c r="F147" s="21">
        <v>0</v>
      </c>
      <c r="G147" s="19">
        <f t="shared" si="3"/>
        <v>650</v>
      </c>
    </row>
    <row r="148" spans="1:7" ht="14.4" x14ac:dyDescent="0.25">
      <c r="A148" s="37">
        <v>382052</v>
      </c>
      <c r="B148" s="2" t="s">
        <v>69</v>
      </c>
      <c r="C148" s="34" t="s">
        <v>34</v>
      </c>
      <c r="D148" s="36">
        <v>41326</v>
      </c>
      <c r="E148" s="21">
        <v>2000</v>
      </c>
      <c r="F148" s="21">
        <v>0</v>
      </c>
      <c r="G148" s="19">
        <f t="shared" si="3"/>
        <v>2000</v>
      </c>
    </row>
    <row r="149" spans="1:7" ht="14.4" x14ac:dyDescent="0.25">
      <c r="A149" s="37">
        <v>382052</v>
      </c>
      <c r="B149" s="2" t="s">
        <v>69</v>
      </c>
      <c r="C149" s="34" t="s">
        <v>34</v>
      </c>
      <c r="D149" s="36">
        <v>41363</v>
      </c>
      <c r="E149" s="21">
        <v>16500</v>
      </c>
      <c r="F149" s="21">
        <v>0</v>
      </c>
      <c r="G149" s="19">
        <f t="shared" si="3"/>
        <v>3000</v>
      </c>
    </row>
    <row r="150" spans="1:7" ht="14.4" x14ac:dyDescent="0.25">
      <c r="A150" s="37">
        <v>382052</v>
      </c>
      <c r="B150" s="2" t="s">
        <v>69</v>
      </c>
      <c r="C150" s="34" t="s">
        <v>34</v>
      </c>
      <c r="D150" s="36">
        <v>41371</v>
      </c>
      <c r="E150" s="21">
        <v>0</v>
      </c>
      <c r="F150" s="21">
        <v>0</v>
      </c>
      <c r="G150" s="19">
        <f t="shared" si="3"/>
        <v>0</v>
      </c>
    </row>
    <row r="151" spans="1:7" ht="14.4" x14ac:dyDescent="0.25">
      <c r="A151" s="37">
        <v>382052</v>
      </c>
      <c r="B151" s="2" t="s">
        <v>69</v>
      </c>
      <c r="C151" s="34" t="s">
        <v>34</v>
      </c>
      <c r="D151" s="36">
        <v>41408</v>
      </c>
      <c r="E151" s="21">
        <v>450</v>
      </c>
      <c r="F151" s="21">
        <v>0</v>
      </c>
      <c r="G151" s="19">
        <f t="shared" ref="G151:G182" si="4">MIN((F151+E151),$I$12)</f>
        <v>450</v>
      </c>
    </row>
    <row r="152" spans="1:7" ht="14.4" x14ac:dyDescent="0.25">
      <c r="A152" s="37">
        <v>382052</v>
      </c>
      <c r="B152" s="2" t="s">
        <v>69</v>
      </c>
      <c r="C152" s="34" t="s">
        <v>34</v>
      </c>
      <c r="D152" s="36">
        <v>41418</v>
      </c>
      <c r="E152" s="21">
        <v>1400</v>
      </c>
      <c r="F152" s="21">
        <v>0</v>
      </c>
      <c r="G152" s="19">
        <f t="shared" si="4"/>
        <v>1400</v>
      </c>
    </row>
    <row r="153" spans="1:7" ht="14.4" x14ac:dyDescent="0.25">
      <c r="A153" s="37">
        <v>382052</v>
      </c>
      <c r="B153" s="2" t="s">
        <v>69</v>
      </c>
      <c r="C153" s="34" t="s">
        <v>34</v>
      </c>
      <c r="D153" s="36">
        <v>41418</v>
      </c>
      <c r="E153" s="21">
        <v>180</v>
      </c>
      <c r="F153" s="21">
        <v>0</v>
      </c>
      <c r="G153" s="19">
        <f t="shared" si="4"/>
        <v>180</v>
      </c>
    </row>
    <row r="154" spans="1:7" ht="14.4" x14ac:dyDescent="0.25">
      <c r="A154" s="37">
        <v>382052</v>
      </c>
      <c r="B154" s="2" t="s">
        <v>69</v>
      </c>
      <c r="C154" s="34" t="s">
        <v>34</v>
      </c>
      <c r="D154" s="36">
        <v>41421</v>
      </c>
      <c r="E154" s="21">
        <v>500</v>
      </c>
      <c r="F154" s="21">
        <v>0</v>
      </c>
      <c r="G154" s="19">
        <f t="shared" si="4"/>
        <v>500</v>
      </c>
    </row>
    <row r="155" spans="1:7" ht="14.4" x14ac:dyDescent="0.25">
      <c r="A155" s="37">
        <v>382052</v>
      </c>
      <c r="B155" s="2" t="s">
        <v>69</v>
      </c>
      <c r="C155" s="34" t="s">
        <v>34</v>
      </c>
      <c r="D155" s="36">
        <v>41422</v>
      </c>
      <c r="E155" s="21">
        <v>0</v>
      </c>
      <c r="F155" s="21">
        <v>0</v>
      </c>
      <c r="G155" s="19">
        <f t="shared" si="4"/>
        <v>0</v>
      </c>
    </row>
    <row r="156" spans="1:7" ht="14.4" x14ac:dyDescent="0.25">
      <c r="A156" s="37">
        <v>382052</v>
      </c>
      <c r="B156" s="2" t="s">
        <v>69</v>
      </c>
      <c r="C156" s="34" t="s">
        <v>34</v>
      </c>
      <c r="D156" s="36">
        <v>41428</v>
      </c>
      <c r="E156" s="21">
        <v>0</v>
      </c>
      <c r="F156" s="21">
        <v>0</v>
      </c>
      <c r="G156" s="19">
        <f t="shared" si="4"/>
        <v>0</v>
      </c>
    </row>
    <row r="157" spans="1:7" ht="14.4" x14ac:dyDescent="0.25">
      <c r="A157" s="37">
        <v>382052</v>
      </c>
      <c r="B157" s="2" t="s">
        <v>69</v>
      </c>
      <c r="C157" s="34" t="s">
        <v>34</v>
      </c>
      <c r="D157" s="36">
        <v>41445</v>
      </c>
      <c r="E157" s="21">
        <v>0</v>
      </c>
      <c r="F157" s="21">
        <v>0</v>
      </c>
      <c r="G157" s="19">
        <f t="shared" si="4"/>
        <v>0</v>
      </c>
    </row>
    <row r="158" spans="1:7" ht="14.4" x14ac:dyDescent="0.25">
      <c r="A158" s="37">
        <v>382052</v>
      </c>
      <c r="B158" s="2" t="s">
        <v>69</v>
      </c>
      <c r="C158" s="34" t="s">
        <v>34</v>
      </c>
      <c r="D158" s="36">
        <v>41445</v>
      </c>
      <c r="E158" s="21">
        <v>6500</v>
      </c>
      <c r="F158" s="21">
        <v>0</v>
      </c>
      <c r="G158" s="19">
        <f t="shared" si="4"/>
        <v>3000</v>
      </c>
    </row>
    <row r="159" spans="1:7" ht="14.4" x14ac:dyDescent="0.25">
      <c r="A159" s="37">
        <v>382052</v>
      </c>
      <c r="B159" s="2" t="s">
        <v>69</v>
      </c>
      <c r="C159" s="34" t="s">
        <v>34</v>
      </c>
      <c r="D159" s="36">
        <v>41446</v>
      </c>
      <c r="E159" s="21">
        <v>497.7</v>
      </c>
      <c r="F159" s="21">
        <v>0</v>
      </c>
      <c r="G159" s="19">
        <f t="shared" si="4"/>
        <v>497.7</v>
      </c>
    </row>
    <row r="160" spans="1:7" ht="14.4" x14ac:dyDescent="0.25">
      <c r="A160" s="37">
        <v>382052</v>
      </c>
      <c r="B160" s="2" t="s">
        <v>69</v>
      </c>
      <c r="C160" s="34" t="s">
        <v>34</v>
      </c>
      <c r="D160" s="36">
        <v>41461</v>
      </c>
      <c r="E160" s="21">
        <v>448</v>
      </c>
      <c r="F160" s="21">
        <v>0</v>
      </c>
      <c r="G160" s="19">
        <f t="shared" si="4"/>
        <v>448</v>
      </c>
    </row>
    <row r="161" spans="1:7" ht="14.4" x14ac:dyDescent="0.25">
      <c r="A161" s="37">
        <v>382052</v>
      </c>
      <c r="B161" s="2" t="s">
        <v>69</v>
      </c>
      <c r="C161" s="34" t="s">
        <v>34</v>
      </c>
      <c r="D161" s="36">
        <v>41486</v>
      </c>
      <c r="E161" s="21">
        <v>950</v>
      </c>
      <c r="F161" s="21">
        <v>0</v>
      </c>
      <c r="G161" s="19">
        <f t="shared" si="4"/>
        <v>950</v>
      </c>
    </row>
    <row r="162" spans="1:7" ht="14.4" x14ac:dyDescent="0.25">
      <c r="A162" s="37">
        <v>382052</v>
      </c>
      <c r="B162" s="2" t="s">
        <v>69</v>
      </c>
      <c r="C162" s="34" t="s">
        <v>34</v>
      </c>
      <c r="D162" s="36">
        <v>41486</v>
      </c>
      <c r="E162" s="21">
        <v>10500</v>
      </c>
      <c r="F162" s="21">
        <v>0</v>
      </c>
      <c r="G162" s="19">
        <f t="shared" si="4"/>
        <v>3000</v>
      </c>
    </row>
    <row r="163" spans="1:7" ht="14.4" x14ac:dyDescent="0.25">
      <c r="A163" s="37">
        <v>382052</v>
      </c>
      <c r="B163" s="2" t="s">
        <v>69</v>
      </c>
      <c r="C163" s="34" t="s">
        <v>34</v>
      </c>
      <c r="D163" s="36">
        <v>41492</v>
      </c>
      <c r="E163" s="21">
        <v>4500</v>
      </c>
      <c r="F163" s="21">
        <v>0</v>
      </c>
      <c r="G163" s="19">
        <f t="shared" si="4"/>
        <v>3000</v>
      </c>
    </row>
    <row r="164" spans="1:7" ht="14.4" x14ac:dyDescent="0.25">
      <c r="A164" s="37">
        <v>382052</v>
      </c>
      <c r="B164" s="2" t="s">
        <v>69</v>
      </c>
      <c r="C164" s="34" t="s">
        <v>34</v>
      </c>
      <c r="D164" s="36">
        <v>41507</v>
      </c>
      <c r="E164" s="21">
        <v>133</v>
      </c>
      <c r="F164" s="21">
        <v>0</v>
      </c>
      <c r="G164" s="19">
        <f t="shared" si="4"/>
        <v>133</v>
      </c>
    </row>
    <row r="165" spans="1:7" ht="14.4" x14ac:dyDescent="0.25">
      <c r="A165" s="37">
        <v>382052</v>
      </c>
      <c r="B165" s="2" t="s">
        <v>69</v>
      </c>
      <c r="C165" s="34" t="s">
        <v>34</v>
      </c>
      <c r="D165" s="36" t="s">
        <v>70</v>
      </c>
      <c r="E165" s="21">
        <v>1900</v>
      </c>
      <c r="F165" s="21">
        <v>0</v>
      </c>
      <c r="G165" s="19">
        <f t="shared" si="4"/>
        <v>1900</v>
      </c>
    </row>
    <row r="166" spans="1:7" ht="14.4" x14ac:dyDescent="0.25">
      <c r="A166" s="37">
        <v>382052</v>
      </c>
      <c r="B166" s="2" t="s">
        <v>69</v>
      </c>
      <c r="C166" s="34" t="s">
        <v>34</v>
      </c>
      <c r="D166" s="36">
        <v>41520</v>
      </c>
      <c r="E166" s="21">
        <v>9400</v>
      </c>
      <c r="F166" s="21">
        <v>0</v>
      </c>
      <c r="G166" s="19">
        <f t="shared" si="4"/>
        <v>3000</v>
      </c>
    </row>
    <row r="167" spans="1:7" ht="14.4" x14ac:dyDescent="0.25">
      <c r="A167" s="37">
        <v>382052</v>
      </c>
      <c r="B167" s="2" t="s">
        <v>69</v>
      </c>
      <c r="C167" s="34" t="s">
        <v>34</v>
      </c>
      <c r="D167" s="36">
        <v>41542</v>
      </c>
      <c r="E167" s="21">
        <v>1500</v>
      </c>
      <c r="F167" s="21">
        <v>0</v>
      </c>
      <c r="G167" s="19">
        <f t="shared" si="4"/>
        <v>1500</v>
      </c>
    </row>
    <row r="168" spans="1:7" ht="14.4" x14ac:dyDescent="0.25">
      <c r="A168" s="37">
        <v>382052</v>
      </c>
      <c r="B168" s="2" t="s">
        <v>69</v>
      </c>
      <c r="C168" s="34" t="s">
        <v>34</v>
      </c>
      <c r="D168" s="36">
        <v>41546</v>
      </c>
      <c r="E168" s="21">
        <v>1500</v>
      </c>
      <c r="F168" s="21">
        <v>0</v>
      </c>
      <c r="G168" s="19">
        <f t="shared" si="4"/>
        <v>1500</v>
      </c>
    </row>
    <row r="169" spans="1:7" ht="14.4" x14ac:dyDescent="0.25">
      <c r="A169" s="37">
        <v>382052</v>
      </c>
      <c r="B169" s="2" t="s">
        <v>69</v>
      </c>
      <c r="C169" s="34" t="s">
        <v>34</v>
      </c>
      <c r="D169" s="36">
        <v>41547</v>
      </c>
      <c r="E169" s="21">
        <v>4000</v>
      </c>
      <c r="F169" s="21">
        <v>0</v>
      </c>
      <c r="G169" s="19">
        <f t="shared" si="4"/>
        <v>3000</v>
      </c>
    </row>
    <row r="170" spans="1:7" ht="14.4" x14ac:dyDescent="0.25">
      <c r="A170" s="37">
        <v>382052</v>
      </c>
      <c r="B170" s="2" t="s">
        <v>69</v>
      </c>
      <c r="C170" s="34" t="s">
        <v>34</v>
      </c>
      <c r="D170" s="36">
        <v>41563</v>
      </c>
      <c r="E170" s="21">
        <v>4700</v>
      </c>
      <c r="F170" s="21">
        <v>0</v>
      </c>
      <c r="G170" s="19">
        <f t="shared" si="4"/>
        <v>3000</v>
      </c>
    </row>
    <row r="171" spans="1:7" ht="14.4" x14ac:dyDescent="0.25">
      <c r="A171" s="37">
        <v>382052</v>
      </c>
      <c r="B171" s="2" t="s">
        <v>69</v>
      </c>
      <c r="C171" s="34" t="s">
        <v>34</v>
      </c>
      <c r="D171" s="36">
        <v>41572</v>
      </c>
      <c r="E171" s="21">
        <v>400</v>
      </c>
      <c r="F171" s="21">
        <v>0</v>
      </c>
      <c r="G171" s="19">
        <f t="shared" si="4"/>
        <v>400</v>
      </c>
    </row>
    <row r="172" spans="1:7" ht="14.4" x14ac:dyDescent="0.25">
      <c r="A172" s="37">
        <v>382052</v>
      </c>
      <c r="B172" s="2" t="s">
        <v>69</v>
      </c>
      <c r="C172" s="34" t="s">
        <v>34</v>
      </c>
      <c r="D172" s="36">
        <v>41588</v>
      </c>
      <c r="E172" s="21">
        <v>1614.29</v>
      </c>
      <c r="F172" s="21">
        <v>0</v>
      </c>
      <c r="G172" s="19">
        <f t="shared" si="4"/>
        <v>1614.29</v>
      </c>
    </row>
    <row r="173" spans="1:7" ht="14.4" x14ac:dyDescent="0.25">
      <c r="A173" s="37">
        <v>382052</v>
      </c>
      <c r="B173" s="2" t="s">
        <v>69</v>
      </c>
      <c r="C173" s="34" t="s">
        <v>35</v>
      </c>
      <c r="D173" s="36">
        <v>41603</v>
      </c>
      <c r="E173" s="21">
        <v>0</v>
      </c>
      <c r="F173" s="21">
        <v>15000</v>
      </c>
      <c r="G173" s="19">
        <f t="shared" si="4"/>
        <v>3000</v>
      </c>
    </row>
    <row r="174" spans="1:7" ht="14.4" x14ac:dyDescent="0.25">
      <c r="A174" s="37">
        <v>382052</v>
      </c>
      <c r="B174" s="2" t="s">
        <v>69</v>
      </c>
      <c r="C174" s="34" t="s">
        <v>34</v>
      </c>
      <c r="D174" s="36">
        <v>41618</v>
      </c>
      <c r="E174" s="21">
        <v>0</v>
      </c>
      <c r="F174" s="21">
        <v>0</v>
      </c>
      <c r="G174" s="19">
        <f t="shared" si="4"/>
        <v>0</v>
      </c>
    </row>
    <row r="175" spans="1:7" ht="14.4" x14ac:dyDescent="0.25">
      <c r="A175" s="37" t="s">
        <v>7</v>
      </c>
      <c r="B175" s="2" t="s">
        <v>8</v>
      </c>
      <c r="C175" s="34" t="s">
        <v>34</v>
      </c>
      <c r="D175" s="36">
        <v>41641</v>
      </c>
      <c r="E175" s="21">
        <v>0</v>
      </c>
      <c r="F175" s="21">
        <v>0</v>
      </c>
      <c r="G175" s="19">
        <f t="shared" si="4"/>
        <v>0</v>
      </c>
    </row>
    <row r="176" spans="1:7" ht="14.4" x14ac:dyDescent="0.25">
      <c r="A176" s="37" t="s">
        <v>7</v>
      </c>
      <c r="B176" s="2" t="s">
        <v>9</v>
      </c>
      <c r="C176" s="34" t="s">
        <v>34</v>
      </c>
      <c r="D176" s="36">
        <v>41703</v>
      </c>
      <c r="E176" s="21">
        <v>0</v>
      </c>
      <c r="F176" s="21">
        <v>0</v>
      </c>
      <c r="G176" s="19">
        <f t="shared" si="4"/>
        <v>0</v>
      </c>
    </row>
    <row r="177" spans="1:7" ht="14.4" x14ac:dyDescent="0.25">
      <c r="A177" s="37" t="s">
        <v>7</v>
      </c>
      <c r="B177" s="2" t="s">
        <v>10</v>
      </c>
      <c r="C177" s="34" t="s">
        <v>34</v>
      </c>
      <c r="D177" s="36">
        <v>41757</v>
      </c>
      <c r="E177" s="21">
        <v>213</v>
      </c>
      <c r="F177" s="21">
        <v>0</v>
      </c>
      <c r="G177" s="19">
        <f t="shared" si="4"/>
        <v>213</v>
      </c>
    </row>
    <row r="178" spans="1:7" ht="14.4" x14ac:dyDescent="0.25">
      <c r="A178" s="37" t="s">
        <v>7</v>
      </c>
      <c r="B178" s="2" t="s">
        <v>11</v>
      </c>
      <c r="C178" s="34" t="s">
        <v>34</v>
      </c>
      <c r="D178" s="36">
        <v>41717</v>
      </c>
      <c r="E178" s="21">
        <v>3500</v>
      </c>
      <c r="F178" s="21">
        <v>0</v>
      </c>
      <c r="G178" s="19">
        <f t="shared" si="4"/>
        <v>3000</v>
      </c>
    </row>
    <row r="179" spans="1:7" ht="14.4" x14ac:dyDescent="0.25">
      <c r="A179" s="37" t="s">
        <v>7</v>
      </c>
      <c r="B179" s="2" t="s">
        <v>12</v>
      </c>
      <c r="C179" s="34" t="s">
        <v>34</v>
      </c>
      <c r="D179" s="36">
        <v>41644</v>
      </c>
      <c r="E179" s="21">
        <v>0</v>
      </c>
      <c r="F179" s="21">
        <v>0</v>
      </c>
      <c r="G179" s="19">
        <f t="shared" si="4"/>
        <v>0</v>
      </c>
    </row>
    <row r="180" spans="1:7" ht="14.4" x14ac:dyDescent="0.25">
      <c r="A180" s="37" t="s">
        <v>7</v>
      </c>
      <c r="B180" s="2" t="s">
        <v>13</v>
      </c>
      <c r="C180" s="34" t="s">
        <v>34</v>
      </c>
      <c r="D180" s="36">
        <v>41687</v>
      </c>
      <c r="E180" s="21">
        <v>0</v>
      </c>
      <c r="F180" s="21">
        <v>0</v>
      </c>
      <c r="G180" s="19">
        <f t="shared" si="4"/>
        <v>0</v>
      </c>
    </row>
    <row r="181" spans="1:7" ht="14.4" x14ac:dyDescent="0.25">
      <c r="A181" s="37" t="s">
        <v>7</v>
      </c>
      <c r="B181" s="2" t="s">
        <v>14</v>
      </c>
      <c r="C181" s="34" t="s">
        <v>34</v>
      </c>
      <c r="D181" s="36">
        <v>41786</v>
      </c>
      <c r="E181" s="21">
        <v>0</v>
      </c>
      <c r="F181" s="21">
        <v>0</v>
      </c>
      <c r="G181" s="19">
        <f t="shared" si="4"/>
        <v>0</v>
      </c>
    </row>
    <row r="182" spans="1:7" ht="14.4" x14ac:dyDescent="0.25">
      <c r="A182" s="37" t="s">
        <v>7</v>
      </c>
      <c r="B182" s="2" t="s">
        <v>15</v>
      </c>
      <c r="C182" s="34" t="s">
        <v>35</v>
      </c>
      <c r="D182" s="36">
        <v>41734</v>
      </c>
      <c r="E182" s="21">
        <v>840</v>
      </c>
      <c r="F182" s="21">
        <v>0</v>
      </c>
      <c r="G182" s="19">
        <f t="shared" si="4"/>
        <v>840</v>
      </c>
    </row>
    <row r="183" spans="1:7" ht="14.4" x14ac:dyDescent="0.25">
      <c r="A183" s="37" t="s">
        <v>7</v>
      </c>
      <c r="B183" s="2" t="s">
        <v>16</v>
      </c>
      <c r="C183" s="34" t="s">
        <v>35</v>
      </c>
      <c r="D183" s="36">
        <v>41784</v>
      </c>
      <c r="E183" s="21">
        <v>0</v>
      </c>
      <c r="F183" s="21">
        <v>15000</v>
      </c>
      <c r="G183" s="19">
        <f t="shared" ref="G183:G214" si="5">MIN((F183+E183),$I$12)</f>
        <v>3000</v>
      </c>
    </row>
    <row r="184" spans="1:7" ht="14.4" x14ac:dyDescent="0.25">
      <c r="A184" s="37" t="s">
        <v>7</v>
      </c>
      <c r="B184" s="2" t="s">
        <v>17</v>
      </c>
      <c r="C184" s="34" t="s">
        <v>34</v>
      </c>
      <c r="D184" s="36">
        <v>41836</v>
      </c>
      <c r="E184" s="21">
        <v>0</v>
      </c>
      <c r="F184" s="21">
        <v>0</v>
      </c>
      <c r="G184" s="19">
        <f t="shared" si="5"/>
        <v>0</v>
      </c>
    </row>
    <row r="185" spans="1:7" ht="14.4" x14ac:dyDescent="0.25">
      <c r="A185" s="37" t="s">
        <v>7</v>
      </c>
      <c r="B185" s="2" t="s">
        <v>18</v>
      </c>
      <c r="C185" s="34" t="s">
        <v>34</v>
      </c>
      <c r="D185" s="36">
        <v>41843</v>
      </c>
      <c r="E185" s="21">
        <v>0</v>
      </c>
      <c r="F185" s="21">
        <v>0</v>
      </c>
      <c r="G185" s="19">
        <f t="shared" si="5"/>
        <v>0</v>
      </c>
    </row>
    <row r="186" spans="1:7" ht="14.4" x14ac:dyDescent="0.25">
      <c r="A186" s="37" t="s">
        <v>7</v>
      </c>
      <c r="B186" s="2" t="s">
        <v>19</v>
      </c>
      <c r="C186" s="34" t="s">
        <v>34</v>
      </c>
      <c r="D186" s="36">
        <v>41904</v>
      </c>
      <c r="E186" s="21">
        <v>168</v>
      </c>
      <c r="F186" s="21">
        <v>0</v>
      </c>
      <c r="G186" s="19">
        <f t="shared" si="5"/>
        <v>168</v>
      </c>
    </row>
    <row r="187" spans="1:7" ht="14.4" x14ac:dyDescent="0.25">
      <c r="A187" s="37" t="s">
        <v>7</v>
      </c>
      <c r="B187" s="2" t="s">
        <v>20</v>
      </c>
      <c r="C187" s="34" t="s">
        <v>34</v>
      </c>
      <c r="D187" s="36">
        <v>41867</v>
      </c>
      <c r="E187" s="21">
        <v>4100</v>
      </c>
      <c r="F187" s="21">
        <v>0</v>
      </c>
      <c r="G187" s="19">
        <f t="shared" si="5"/>
        <v>3000</v>
      </c>
    </row>
    <row r="188" spans="1:7" ht="14.4" x14ac:dyDescent="0.25">
      <c r="A188" s="37" t="s">
        <v>7</v>
      </c>
      <c r="B188" s="2" t="s">
        <v>21</v>
      </c>
      <c r="C188" s="34" t="s">
        <v>34</v>
      </c>
      <c r="D188" s="36">
        <v>41894</v>
      </c>
      <c r="E188" s="21">
        <v>161</v>
      </c>
      <c r="F188" s="21">
        <v>0</v>
      </c>
      <c r="G188" s="19">
        <f t="shared" si="5"/>
        <v>161</v>
      </c>
    </row>
    <row r="189" spans="1:7" ht="14.4" x14ac:dyDescent="0.25">
      <c r="A189" s="37" t="s">
        <v>7</v>
      </c>
      <c r="B189" s="2" t="s">
        <v>22</v>
      </c>
      <c r="C189" s="34" t="s">
        <v>34</v>
      </c>
      <c r="D189" s="36">
        <v>41901</v>
      </c>
      <c r="E189" s="21">
        <v>768.79</v>
      </c>
      <c r="F189" s="21">
        <v>0</v>
      </c>
      <c r="G189" s="19">
        <f t="shared" si="5"/>
        <v>768.79</v>
      </c>
    </row>
    <row r="190" spans="1:7" ht="14.4" x14ac:dyDescent="0.25">
      <c r="A190" s="37" t="s">
        <v>7</v>
      </c>
      <c r="B190" s="2" t="s">
        <v>23</v>
      </c>
      <c r="C190" s="34" t="s">
        <v>34</v>
      </c>
      <c r="D190" s="36">
        <v>41890</v>
      </c>
      <c r="E190" s="21">
        <v>0</v>
      </c>
      <c r="F190" s="21">
        <v>0</v>
      </c>
      <c r="G190" s="19">
        <f t="shared" si="5"/>
        <v>0</v>
      </c>
    </row>
    <row r="191" spans="1:7" ht="14.4" x14ac:dyDescent="0.25">
      <c r="A191" s="37" t="s">
        <v>7</v>
      </c>
      <c r="B191" s="2" t="s">
        <v>24</v>
      </c>
      <c r="C191" s="34" t="s">
        <v>35</v>
      </c>
      <c r="D191" s="36">
        <v>41976</v>
      </c>
      <c r="E191" s="21">
        <v>0</v>
      </c>
      <c r="F191" s="21">
        <v>0</v>
      </c>
      <c r="G191" s="19">
        <f t="shared" si="5"/>
        <v>0</v>
      </c>
    </row>
    <row r="192" spans="1:7" ht="14.4" x14ac:dyDescent="0.25">
      <c r="A192" s="37" t="s">
        <v>7</v>
      </c>
      <c r="B192" s="2" t="s">
        <v>25</v>
      </c>
      <c r="C192" s="34" t="s">
        <v>34</v>
      </c>
      <c r="D192" s="36">
        <v>41894</v>
      </c>
      <c r="E192" s="21">
        <v>324</v>
      </c>
      <c r="F192" s="21">
        <v>0</v>
      </c>
      <c r="G192" s="19">
        <f t="shared" si="5"/>
        <v>324</v>
      </c>
    </row>
    <row r="193" spans="1:7" ht="14.4" x14ac:dyDescent="0.25">
      <c r="A193" s="37" t="s">
        <v>7</v>
      </c>
      <c r="B193" s="2" t="s">
        <v>26</v>
      </c>
      <c r="C193" s="34" t="s">
        <v>35</v>
      </c>
      <c r="D193" s="36">
        <v>41750</v>
      </c>
      <c r="E193" s="21">
        <v>0</v>
      </c>
      <c r="F193" s="21">
        <v>6500</v>
      </c>
      <c r="G193" s="19">
        <f t="shared" si="5"/>
        <v>3000</v>
      </c>
    </row>
    <row r="194" spans="1:7" ht="14.4" x14ac:dyDescent="0.25">
      <c r="A194" s="37" t="s">
        <v>7</v>
      </c>
      <c r="B194" s="2" t="s">
        <v>27</v>
      </c>
      <c r="C194" s="34" t="s">
        <v>34</v>
      </c>
      <c r="D194" s="36">
        <v>41977</v>
      </c>
      <c r="E194" s="21">
        <v>250</v>
      </c>
      <c r="F194" s="21">
        <v>0</v>
      </c>
      <c r="G194" s="19">
        <f t="shared" si="5"/>
        <v>250</v>
      </c>
    </row>
    <row r="195" spans="1:7" ht="14.4" x14ac:dyDescent="0.25">
      <c r="A195" s="37" t="s">
        <v>7</v>
      </c>
      <c r="B195" s="2" t="s">
        <v>28</v>
      </c>
      <c r="C195" s="34" t="s">
        <v>35</v>
      </c>
      <c r="D195" s="36">
        <v>41938</v>
      </c>
      <c r="E195" s="21">
        <v>0</v>
      </c>
      <c r="F195" s="21">
        <v>5000</v>
      </c>
      <c r="G195" s="19">
        <f t="shared" si="5"/>
        <v>3000</v>
      </c>
    </row>
    <row r="196" spans="1:7" ht="14.4" x14ac:dyDescent="0.25">
      <c r="A196" s="37" t="s">
        <v>7</v>
      </c>
      <c r="B196" s="2" t="s">
        <v>29</v>
      </c>
      <c r="C196" s="34" t="s">
        <v>34</v>
      </c>
      <c r="D196" s="36">
        <v>41975</v>
      </c>
      <c r="E196" s="21">
        <v>100.5</v>
      </c>
      <c r="F196" s="21">
        <v>0</v>
      </c>
      <c r="G196" s="19">
        <f t="shared" si="5"/>
        <v>100.5</v>
      </c>
    </row>
    <row r="197" spans="1:7" ht="14.4" x14ac:dyDescent="0.25">
      <c r="A197" s="37" t="s">
        <v>7</v>
      </c>
      <c r="B197" s="2" t="s">
        <v>30</v>
      </c>
      <c r="C197" s="34" t="s">
        <v>34</v>
      </c>
      <c r="D197" s="36">
        <v>41977</v>
      </c>
      <c r="E197" s="21">
        <v>600</v>
      </c>
      <c r="F197" s="21">
        <v>0</v>
      </c>
      <c r="G197" s="19">
        <f t="shared" si="5"/>
        <v>600</v>
      </c>
    </row>
    <row r="198" spans="1:7" ht="14.4" x14ac:dyDescent="0.25">
      <c r="A198" s="37" t="s">
        <v>7</v>
      </c>
      <c r="B198" s="2" t="s">
        <v>31</v>
      </c>
      <c r="C198" s="34" t="s">
        <v>35</v>
      </c>
      <c r="D198" s="36">
        <v>41976</v>
      </c>
      <c r="E198" s="21">
        <v>0</v>
      </c>
      <c r="F198" s="21">
        <v>205</v>
      </c>
      <c r="G198" s="19">
        <f t="shared" si="5"/>
        <v>205</v>
      </c>
    </row>
    <row r="199" spans="1:7" ht="14.4" x14ac:dyDescent="0.25">
      <c r="A199" s="37" t="s">
        <v>7</v>
      </c>
      <c r="B199" s="2" t="s">
        <v>32</v>
      </c>
      <c r="C199" s="34" t="s">
        <v>34</v>
      </c>
      <c r="D199" s="36">
        <v>41918</v>
      </c>
      <c r="E199" s="21">
        <v>0</v>
      </c>
      <c r="F199" s="21">
        <v>0</v>
      </c>
      <c r="G199" s="19">
        <f t="shared" si="5"/>
        <v>0</v>
      </c>
    </row>
    <row r="200" spans="1:7" ht="14.4" x14ac:dyDescent="0.25">
      <c r="A200" s="37" t="s">
        <v>7</v>
      </c>
      <c r="B200" s="2" t="s">
        <v>33</v>
      </c>
      <c r="C200" s="34" t="s">
        <v>34</v>
      </c>
      <c r="D200" s="36">
        <v>42012</v>
      </c>
      <c r="E200" s="21">
        <v>0</v>
      </c>
      <c r="F200" s="21">
        <v>0</v>
      </c>
      <c r="G200" s="19">
        <f t="shared" si="5"/>
        <v>0</v>
      </c>
    </row>
    <row r="201" spans="1:7" ht="14.4" x14ac:dyDescent="0.25">
      <c r="A201" s="37" t="s">
        <v>7</v>
      </c>
      <c r="B201" s="2" t="s">
        <v>38</v>
      </c>
      <c r="C201" s="34" t="s">
        <v>34</v>
      </c>
      <c r="D201" s="36">
        <v>42038</v>
      </c>
      <c r="E201" s="21">
        <v>3500</v>
      </c>
      <c r="F201" s="21">
        <v>0</v>
      </c>
      <c r="G201" s="19">
        <f t="shared" si="5"/>
        <v>3000</v>
      </c>
    </row>
    <row r="202" spans="1:7" ht="14.4" x14ac:dyDescent="0.25">
      <c r="A202" s="37" t="s">
        <v>7</v>
      </c>
      <c r="B202" s="2" t="s">
        <v>39</v>
      </c>
      <c r="C202" s="34" t="s">
        <v>35</v>
      </c>
      <c r="D202" s="36">
        <v>42048</v>
      </c>
      <c r="E202" s="21">
        <v>0</v>
      </c>
      <c r="F202" s="21">
        <v>6500</v>
      </c>
      <c r="G202" s="19">
        <f t="shared" si="5"/>
        <v>3000</v>
      </c>
    </row>
    <row r="203" spans="1:7" ht="14.4" x14ac:dyDescent="0.25">
      <c r="A203" s="37" t="s">
        <v>7</v>
      </c>
      <c r="B203" s="2" t="s">
        <v>40</v>
      </c>
      <c r="C203" s="34" t="s">
        <v>35</v>
      </c>
      <c r="D203" s="36">
        <v>42085</v>
      </c>
      <c r="E203" s="21">
        <v>0</v>
      </c>
      <c r="F203" s="21">
        <v>1500</v>
      </c>
      <c r="G203" s="19">
        <f t="shared" si="5"/>
        <v>1500</v>
      </c>
    </row>
    <row r="204" spans="1:7" ht="14.4" x14ac:dyDescent="0.25">
      <c r="A204" s="37" t="s">
        <v>7</v>
      </c>
      <c r="B204" s="2" t="s">
        <v>41</v>
      </c>
      <c r="C204" s="34" t="s">
        <v>35</v>
      </c>
      <c r="D204" s="36">
        <v>42067</v>
      </c>
      <c r="E204" s="21">
        <v>0</v>
      </c>
      <c r="F204" s="21">
        <v>185</v>
      </c>
      <c r="G204" s="19">
        <f t="shared" si="5"/>
        <v>185</v>
      </c>
    </row>
    <row r="205" spans="1:7" ht="14.4" x14ac:dyDescent="0.25">
      <c r="A205" s="37" t="s">
        <v>7</v>
      </c>
      <c r="B205" s="2" t="s">
        <v>42</v>
      </c>
      <c r="C205" s="34" t="s">
        <v>35</v>
      </c>
      <c r="D205" s="36">
        <v>42068</v>
      </c>
      <c r="E205" s="21">
        <v>0</v>
      </c>
      <c r="F205" s="21">
        <v>1000</v>
      </c>
      <c r="G205" s="19">
        <f t="shared" si="5"/>
        <v>1000</v>
      </c>
    </row>
    <row r="206" spans="1:7" ht="14.4" x14ac:dyDescent="0.25">
      <c r="A206" s="37" t="s">
        <v>7</v>
      </c>
      <c r="B206" s="2" t="s">
        <v>43</v>
      </c>
      <c r="C206" s="34" t="s">
        <v>34</v>
      </c>
      <c r="D206" s="36">
        <v>42062</v>
      </c>
      <c r="E206" s="21">
        <v>4500</v>
      </c>
      <c r="F206" s="21">
        <v>0</v>
      </c>
      <c r="G206" s="19">
        <f t="shared" si="5"/>
        <v>3000</v>
      </c>
    </row>
    <row r="207" spans="1:7" ht="14.4" x14ac:dyDescent="0.25">
      <c r="A207" s="37" t="s">
        <v>7</v>
      </c>
      <c r="B207" s="2" t="s">
        <v>44</v>
      </c>
      <c r="C207" s="34" t="s">
        <v>35</v>
      </c>
      <c r="D207" s="36">
        <v>42060</v>
      </c>
      <c r="E207" s="21">
        <v>0</v>
      </c>
      <c r="F207" s="21">
        <v>1000</v>
      </c>
      <c r="G207" s="19">
        <f t="shared" si="5"/>
        <v>1000</v>
      </c>
    </row>
    <row r="208" spans="1:7" ht="14.4" x14ac:dyDescent="0.25">
      <c r="A208" s="37" t="s">
        <v>7</v>
      </c>
      <c r="B208" s="2" t="s">
        <v>45</v>
      </c>
      <c r="C208" s="34" t="s">
        <v>34</v>
      </c>
      <c r="D208" s="36">
        <v>42068</v>
      </c>
      <c r="E208" s="21">
        <v>985</v>
      </c>
      <c r="F208" s="21">
        <v>0</v>
      </c>
      <c r="G208" s="19">
        <f t="shared" si="5"/>
        <v>985</v>
      </c>
    </row>
    <row r="209" spans="1:7" ht="14.4" x14ac:dyDescent="0.25">
      <c r="A209" s="37" t="s">
        <v>7</v>
      </c>
      <c r="B209" s="2" t="s">
        <v>46</v>
      </c>
      <c r="C209" s="34" t="s">
        <v>35</v>
      </c>
      <c r="D209" s="36">
        <v>42072</v>
      </c>
      <c r="E209" s="21">
        <v>0</v>
      </c>
      <c r="F209" s="21">
        <v>200</v>
      </c>
      <c r="G209" s="19">
        <f t="shared" si="5"/>
        <v>200</v>
      </c>
    </row>
    <row r="210" spans="1:7" ht="14.4" x14ac:dyDescent="0.25">
      <c r="A210" s="37" t="s">
        <v>7</v>
      </c>
      <c r="B210" s="2" t="s">
        <v>47</v>
      </c>
      <c r="C210" s="34" t="s">
        <v>35</v>
      </c>
      <c r="D210" s="36">
        <v>42184</v>
      </c>
      <c r="E210" s="21">
        <v>0</v>
      </c>
      <c r="F210" s="21">
        <v>1000</v>
      </c>
      <c r="G210" s="19">
        <f t="shared" si="5"/>
        <v>1000</v>
      </c>
    </row>
    <row r="211" spans="1:7" ht="14.4" x14ac:dyDescent="0.25">
      <c r="A211" s="37" t="s">
        <v>7</v>
      </c>
      <c r="B211" s="2" t="s">
        <v>48</v>
      </c>
      <c r="C211" s="34" t="s">
        <v>35</v>
      </c>
      <c r="D211" s="36">
        <v>42151</v>
      </c>
      <c r="E211" s="21">
        <v>0</v>
      </c>
      <c r="F211" s="21">
        <v>1500</v>
      </c>
      <c r="G211" s="19">
        <f t="shared" si="5"/>
        <v>1500</v>
      </c>
    </row>
    <row r="212" spans="1:7" ht="14.4" x14ac:dyDescent="0.25">
      <c r="A212" s="37" t="s">
        <v>7</v>
      </c>
      <c r="B212" s="2" t="s">
        <v>49</v>
      </c>
      <c r="C212" s="34" t="s">
        <v>35</v>
      </c>
      <c r="D212" s="36">
        <v>42084</v>
      </c>
      <c r="E212" s="21">
        <v>0</v>
      </c>
      <c r="F212" s="21">
        <v>3000</v>
      </c>
      <c r="G212" s="19">
        <f t="shared" si="5"/>
        <v>3000</v>
      </c>
    </row>
    <row r="213" spans="1:7" ht="14.4" x14ac:dyDescent="0.25">
      <c r="A213" s="37" t="s">
        <v>7</v>
      </c>
      <c r="B213" s="2" t="s">
        <v>50</v>
      </c>
      <c r="C213" s="34" t="s">
        <v>35</v>
      </c>
      <c r="D213" s="36">
        <v>42145</v>
      </c>
      <c r="E213" s="21">
        <v>0</v>
      </c>
      <c r="F213" s="21">
        <v>1500</v>
      </c>
      <c r="G213" s="19">
        <f t="shared" si="5"/>
        <v>1500</v>
      </c>
    </row>
    <row r="214" spans="1:7" ht="14.4" x14ac:dyDescent="0.25">
      <c r="A214" s="37" t="s">
        <v>7</v>
      </c>
      <c r="B214" s="2" t="s">
        <v>51</v>
      </c>
      <c r="C214" s="34" t="s">
        <v>35</v>
      </c>
      <c r="D214" s="36">
        <v>42244</v>
      </c>
      <c r="E214" s="21">
        <v>0</v>
      </c>
      <c r="F214" s="21">
        <v>1500</v>
      </c>
      <c r="G214" s="19">
        <f t="shared" si="5"/>
        <v>1500</v>
      </c>
    </row>
    <row r="215" spans="1:7" ht="14.4" x14ac:dyDescent="0.25">
      <c r="A215" s="37" t="s">
        <v>7</v>
      </c>
      <c r="B215" s="2" t="s">
        <v>52</v>
      </c>
      <c r="C215" s="34" t="s">
        <v>35</v>
      </c>
      <c r="D215" s="36">
        <v>42263</v>
      </c>
      <c r="E215" s="21">
        <v>0</v>
      </c>
      <c r="F215" s="21">
        <v>1000</v>
      </c>
      <c r="G215" s="19">
        <f t="shared" ref="G215:G230" si="6">MIN((F215+E215),$I$12)</f>
        <v>1000</v>
      </c>
    </row>
    <row r="216" spans="1:7" ht="14.4" x14ac:dyDescent="0.25">
      <c r="A216" s="37" t="s">
        <v>7</v>
      </c>
      <c r="B216" s="2" t="s">
        <v>53</v>
      </c>
      <c r="C216" s="34" t="s">
        <v>35</v>
      </c>
      <c r="D216" s="36">
        <v>42183</v>
      </c>
      <c r="E216" s="21">
        <v>0</v>
      </c>
      <c r="F216" s="21">
        <v>1600</v>
      </c>
      <c r="G216" s="19">
        <f t="shared" si="6"/>
        <v>1600</v>
      </c>
    </row>
    <row r="217" spans="1:7" ht="14.4" x14ac:dyDescent="0.25">
      <c r="A217" s="37" t="s">
        <v>7</v>
      </c>
      <c r="B217" s="2" t="s">
        <v>54</v>
      </c>
      <c r="C217" s="34" t="s">
        <v>35</v>
      </c>
      <c r="D217" s="36">
        <v>42256</v>
      </c>
      <c r="E217" s="21">
        <v>0</v>
      </c>
      <c r="F217" s="21">
        <v>5000</v>
      </c>
      <c r="G217" s="19">
        <f t="shared" si="6"/>
        <v>3000</v>
      </c>
    </row>
    <row r="218" spans="1:7" ht="14.4" x14ac:dyDescent="0.25">
      <c r="A218" s="37" t="s">
        <v>7</v>
      </c>
      <c r="B218" s="2" t="s">
        <v>55</v>
      </c>
      <c r="C218" s="34" t="s">
        <v>35</v>
      </c>
      <c r="D218" s="36">
        <v>42269</v>
      </c>
      <c r="E218" s="21">
        <v>0</v>
      </c>
      <c r="F218" s="21">
        <v>950</v>
      </c>
      <c r="G218" s="19">
        <f t="shared" si="6"/>
        <v>950</v>
      </c>
    </row>
    <row r="219" spans="1:7" ht="14.4" x14ac:dyDescent="0.25">
      <c r="A219" s="37" t="s">
        <v>7</v>
      </c>
      <c r="B219" s="2" t="s">
        <v>56</v>
      </c>
      <c r="C219" s="34" t="s">
        <v>35</v>
      </c>
      <c r="D219" s="36">
        <v>42216</v>
      </c>
      <c r="E219" s="21">
        <v>0</v>
      </c>
      <c r="F219" s="21">
        <v>2000</v>
      </c>
      <c r="G219" s="19">
        <f t="shared" si="6"/>
        <v>2000</v>
      </c>
    </row>
    <row r="220" spans="1:7" ht="14.4" x14ac:dyDescent="0.25">
      <c r="A220" s="37" t="s">
        <v>7</v>
      </c>
      <c r="B220" s="2" t="s">
        <v>57</v>
      </c>
      <c r="C220" s="34" t="s">
        <v>35</v>
      </c>
      <c r="D220" s="36">
        <v>42236</v>
      </c>
      <c r="E220" s="21">
        <v>0</v>
      </c>
      <c r="F220" s="21">
        <v>1500</v>
      </c>
      <c r="G220" s="19">
        <f t="shared" si="6"/>
        <v>1500</v>
      </c>
    </row>
    <row r="221" spans="1:7" ht="14.4" x14ac:dyDescent="0.25">
      <c r="A221" s="37" t="s">
        <v>7</v>
      </c>
      <c r="B221" s="2" t="s">
        <v>58</v>
      </c>
      <c r="C221" s="34" t="s">
        <v>35</v>
      </c>
      <c r="D221" s="36">
        <v>42309</v>
      </c>
      <c r="E221" s="21">
        <v>0</v>
      </c>
      <c r="F221" s="21">
        <v>0</v>
      </c>
      <c r="G221" s="19">
        <f t="shared" si="6"/>
        <v>0</v>
      </c>
    </row>
    <row r="222" spans="1:7" ht="14.4" x14ac:dyDescent="0.25">
      <c r="A222" s="37" t="s">
        <v>7</v>
      </c>
      <c r="B222" s="2" t="s">
        <v>59</v>
      </c>
      <c r="C222" s="34" t="s">
        <v>35</v>
      </c>
      <c r="D222" s="36">
        <v>42346</v>
      </c>
      <c r="E222" s="21">
        <v>0</v>
      </c>
      <c r="F222" s="21">
        <v>5000</v>
      </c>
      <c r="G222" s="19">
        <f t="shared" si="6"/>
        <v>3000</v>
      </c>
    </row>
    <row r="223" spans="1:7" ht="14.4" x14ac:dyDescent="0.25">
      <c r="A223" s="37" t="s">
        <v>7</v>
      </c>
      <c r="B223" s="2" t="s">
        <v>60</v>
      </c>
      <c r="C223" s="34" t="s">
        <v>34</v>
      </c>
      <c r="D223" s="36">
        <v>42307</v>
      </c>
      <c r="E223" s="21">
        <v>2500</v>
      </c>
      <c r="F223" s="21">
        <v>0</v>
      </c>
      <c r="G223" s="19">
        <f t="shared" si="6"/>
        <v>2500</v>
      </c>
    </row>
    <row r="224" spans="1:7" ht="14.4" x14ac:dyDescent="0.25">
      <c r="A224" s="37" t="s">
        <v>7</v>
      </c>
      <c r="B224" s="2" t="s">
        <v>61</v>
      </c>
      <c r="C224" s="34" t="s">
        <v>35</v>
      </c>
      <c r="D224" s="36">
        <v>42250</v>
      </c>
      <c r="E224" s="21">
        <v>0</v>
      </c>
      <c r="F224" s="21">
        <v>1000</v>
      </c>
      <c r="G224" s="19">
        <f t="shared" si="6"/>
        <v>1000</v>
      </c>
    </row>
    <row r="225" spans="1:8" ht="14.4" x14ac:dyDescent="0.25">
      <c r="A225" s="37" t="s">
        <v>7</v>
      </c>
      <c r="B225" s="2" t="s">
        <v>62</v>
      </c>
      <c r="C225" s="34" t="s">
        <v>35</v>
      </c>
      <c r="D225" s="36">
        <v>42389</v>
      </c>
      <c r="E225" s="21">
        <v>0</v>
      </c>
      <c r="F225" s="21">
        <v>5000</v>
      </c>
      <c r="G225" s="19">
        <f t="shared" si="6"/>
        <v>3000</v>
      </c>
    </row>
    <row r="226" spans="1:8" ht="14.4" x14ac:dyDescent="0.25">
      <c r="A226" s="37" t="s">
        <v>7</v>
      </c>
      <c r="B226" s="2" t="s">
        <v>63</v>
      </c>
      <c r="C226" s="34" t="s">
        <v>35</v>
      </c>
      <c r="D226" s="36">
        <v>42404</v>
      </c>
      <c r="E226" s="21">
        <v>0</v>
      </c>
      <c r="F226" s="21">
        <v>4000</v>
      </c>
      <c r="G226" s="19">
        <f t="shared" si="6"/>
        <v>3000</v>
      </c>
    </row>
    <row r="227" spans="1:8" ht="14.4" x14ac:dyDescent="0.25">
      <c r="A227" s="37" t="s">
        <v>7</v>
      </c>
      <c r="B227" s="2" t="s">
        <v>64</v>
      </c>
      <c r="C227" s="34" t="s">
        <v>35</v>
      </c>
      <c r="D227" s="36">
        <v>42422</v>
      </c>
      <c r="E227" s="21">
        <v>0</v>
      </c>
      <c r="F227" s="21">
        <v>5000</v>
      </c>
      <c r="G227" s="19">
        <f t="shared" si="6"/>
        <v>3000</v>
      </c>
    </row>
    <row r="228" spans="1:8" ht="14.4" x14ac:dyDescent="0.25">
      <c r="A228" s="37" t="s">
        <v>7</v>
      </c>
      <c r="B228" s="2" t="s">
        <v>65</v>
      </c>
      <c r="C228" s="34" t="s">
        <v>35</v>
      </c>
      <c r="D228" s="36">
        <v>42460</v>
      </c>
      <c r="E228" s="21">
        <v>0</v>
      </c>
      <c r="F228" s="21">
        <v>1000</v>
      </c>
      <c r="G228" s="19">
        <f t="shared" si="6"/>
        <v>1000</v>
      </c>
    </row>
    <row r="229" spans="1:8" ht="14.4" x14ac:dyDescent="0.25">
      <c r="A229" s="37" t="s">
        <v>7</v>
      </c>
      <c r="B229" s="2" t="s">
        <v>66</v>
      </c>
      <c r="C229" s="34" t="s">
        <v>35</v>
      </c>
      <c r="D229" s="36">
        <v>42453</v>
      </c>
      <c r="E229" s="21">
        <v>0</v>
      </c>
      <c r="F229" s="21">
        <v>5387.39</v>
      </c>
      <c r="G229" s="19">
        <f t="shared" si="6"/>
        <v>3000</v>
      </c>
    </row>
    <row r="230" spans="1:8" ht="14.4" x14ac:dyDescent="0.25">
      <c r="A230" s="37" t="s">
        <v>7</v>
      </c>
      <c r="B230" s="2" t="s">
        <v>67</v>
      </c>
      <c r="C230" s="34" t="s">
        <v>35</v>
      </c>
      <c r="D230" s="36">
        <v>42382</v>
      </c>
      <c r="E230" s="21">
        <v>0</v>
      </c>
      <c r="F230" s="21">
        <v>1000</v>
      </c>
      <c r="G230" s="19">
        <f t="shared" si="6"/>
        <v>1000</v>
      </c>
    </row>
    <row r="231" spans="1:8" ht="15.6" x14ac:dyDescent="0.25">
      <c r="A231" s="35"/>
      <c r="B231" s="30"/>
      <c r="C231" s="35"/>
      <c r="D231" s="35"/>
      <c r="E231" s="22">
        <f>SUM(E14:E230)</f>
        <v>412225.63</v>
      </c>
      <c r="F231" s="22">
        <f>SUM(F14:F230)</f>
        <v>114027.39</v>
      </c>
      <c r="G231" s="20">
        <f>SUM(G14:G230)</f>
        <v>281166.77</v>
      </c>
    </row>
    <row r="233" spans="1:8" ht="15.6" x14ac:dyDescent="0.25">
      <c r="E233" s="23">
        <f>E231+F231-G231</f>
        <v>245086.25</v>
      </c>
      <c r="F233" s="24">
        <f>E233/103*12</f>
        <v>28553.737864077666</v>
      </c>
    </row>
    <row r="234" spans="1:8" x14ac:dyDescent="0.25">
      <c r="E234" s="25"/>
      <c r="F234" s="25"/>
    </row>
    <row r="235" spans="1:8" ht="15.6" x14ac:dyDescent="0.25">
      <c r="E235" s="25"/>
      <c r="F235" s="24"/>
      <c r="G235" s="17"/>
    </row>
    <row r="236" spans="1:8" x14ac:dyDescent="0.25">
      <c r="E236" s="25"/>
      <c r="F236" s="25"/>
    </row>
    <row r="237" spans="1:8" ht="15.6" x14ac:dyDescent="0.25">
      <c r="E237" s="25"/>
      <c r="F237" s="24"/>
    </row>
    <row r="239" spans="1:8" ht="15.6" x14ac:dyDescent="0.25">
      <c r="G239" s="15">
        <f>SUM(G14:G230)/103*12</f>
        <v>32757.293592233011</v>
      </c>
      <c r="H239" s="14" t="s">
        <v>4</v>
      </c>
    </row>
  </sheetData>
  <mergeCells count="2">
    <mergeCell ref="B11:D11"/>
    <mergeCell ref="A4:G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Report1</dc:title>
  <dc:creator>bperrell</dc:creator>
  <cp:lastModifiedBy>Sandro Carucci</cp:lastModifiedBy>
  <dcterms:created xsi:type="dcterms:W3CDTF">2016-05-05T14:25:29Z</dcterms:created>
  <dcterms:modified xsi:type="dcterms:W3CDTF">2016-08-30T13:43:28Z</dcterms:modified>
</cp:coreProperties>
</file>